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Wybrane dane " sheetId="7" r:id="rId1"/>
    <sheet name="RZIS " sheetId="2" r:id="rId2"/>
    <sheet name="AKTYWA" sheetId="3" r:id="rId3"/>
    <sheet name="PASYWA" sheetId="4" r:id="rId4"/>
    <sheet name="RPP " sheetId="6" r:id="rId5"/>
    <sheet name="Zmiany w KW" sheetId="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1" hidden="1">'RZIS '!$B$4:$I$26</definedName>
    <definedName name="_Toc254854785" localSheetId="1">'RZIS '!#REF!</definedName>
    <definedName name="adsf">#REF!</definedName>
    <definedName name="ARA_Threshold" localSheetId="5">'[2]Lead 2009'!$R$2</definedName>
    <definedName name="ARA_Threshold">#REF!</definedName>
    <definedName name="ARP_Threshold" localSheetId="5">'[2]Lead 2009'!$Q$2</definedName>
    <definedName name="ARP_Threshold">#REF!</definedName>
    <definedName name="AS2DocOpenMode" hidden="1">"AS2DocumentEdit"</definedName>
    <definedName name="AS2ReportLS" hidden="1">1</definedName>
    <definedName name="AS2StaticLS" hidden="1">#REF!</definedName>
    <definedName name="AS2SyncStepLS" hidden="1">0</definedName>
    <definedName name="AS2TickmarkLS" localSheetId="5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dasvbsa" localSheetId="5">#REF!</definedName>
    <definedName name="dasvbsa">#REF!</definedName>
    <definedName name="dsa" localSheetId="5">#REF!</definedName>
    <definedName name="dsa">#REF!</definedName>
    <definedName name="L_Adjust" localSheetId="5">[3]Links!$H$1:$H$65536</definedName>
    <definedName name="L_Adjust">#REF!</definedName>
    <definedName name="L_AJE_Tot" localSheetId="5">[3]Links!$G$1:$G$65536</definedName>
    <definedName name="L_AJE_Tot">#REF!</definedName>
    <definedName name="L_CY_Beg" localSheetId="5">[3]Links!$F$1:$F$65536</definedName>
    <definedName name="L_CY_Beg">#REF!</definedName>
    <definedName name="L_CY_End" localSheetId="5">[3]Links!$J$1:$J$65536</definedName>
    <definedName name="L_CY_End">#REF!</definedName>
    <definedName name="L_PY_End" localSheetId="5">[3]Links!$K$1:$K$65536</definedName>
    <definedName name="L_PY_End">#REF!</definedName>
    <definedName name="L_RJE_Tot" localSheetId="5">[3]Links!$I$1:$I$65536</definedName>
    <definedName name="L_RJE_Tot">#REF!</definedName>
    <definedName name="meglead">#REF!</definedName>
    <definedName name="na" localSheetId="5">#REF!</definedName>
    <definedName name="na">#REF!</definedName>
    <definedName name="NazwJedn">[4]Dane!$T$22</definedName>
    <definedName name="_xlnm.Print_Area" localSheetId="2">AKTYWA!$A$1:$G$36</definedName>
    <definedName name="_xlnm.Print_Area" localSheetId="3">PASYWA!$A$1:$G$35</definedName>
    <definedName name="_xlnm.Print_Area" localSheetId="4">'RPP '!$A$1:$F$58</definedName>
    <definedName name="_xlnm.Print_Area" localSheetId="1">'RZIS '!$A$1:$K$32</definedName>
    <definedName name="_xlnm.Print_Area" localSheetId="0">'Wybrane dane '!$A$1:$G$54</definedName>
    <definedName name="_xlnm.Print_Area" localSheetId="5">'Zmiany w KW'!$A$1:$N$47</definedName>
    <definedName name="qqqq">'[5]15 Rzeczowe aktywa trw.'!#REF!</definedName>
    <definedName name="rrew" localSheetId="5">#REF!</definedName>
    <definedName name="rrew">#REF!</definedName>
    <definedName name="rrrrrrrrrr">'[5]14'!#REF!</definedName>
    <definedName name="s">'[6] KAPITAŁ AKCYJNY Lata 2002-2009'!$B$91</definedName>
    <definedName name="S_AcctDes">#REF!</definedName>
    <definedName name="S_Adjust">#REF!</definedName>
    <definedName name="S_Adjust_Data" localSheetId="5">'[2]Lead 2009'!$I$1:$I$686</definedName>
    <definedName name="S_Adjust_Data">#REF!</definedName>
    <definedName name="S_Adjust_GT">#REF!</definedName>
    <definedName name="S_AJE_Tot">#REF!</definedName>
    <definedName name="S_AJE_Tot_Data" localSheetId="5">'[2]Lead 2009'!$H$1:$H$686</definedName>
    <definedName name="S_AJE_Tot_Data">#REF!</definedName>
    <definedName name="S_AJE_Tot_GT">#REF!</definedName>
    <definedName name="S_CompNum">#REF!</definedName>
    <definedName name="S_CY_Beg">#REF!</definedName>
    <definedName name="S_CY_Beg_Data" localSheetId="5">'[2]Lead 2009'!$F$1:$F$686</definedName>
    <definedName name="S_CY_Beg_Data">#REF!</definedName>
    <definedName name="S_CY_Beg_GT">#REF!</definedName>
    <definedName name="S_CY_End">#REF!</definedName>
    <definedName name="S_CY_End_Data" localSheetId="5">'[2]Lead 2009'!$K$1:$K$686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 localSheetId="5">'[2]Lead 2009'!$O$1:$O$686</definedName>
    <definedName name="S_PY_End_Data">#REF!</definedName>
    <definedName name="S_PY_End_GT">#REF!</definedName>
    <definedName name="S_RJE_Tot">#REF!</definedName>
    <definedName name="S_RJE_Tot_Data" localSheetId="5">'[2]Lead 2009'!$J$1:$J$686</definedName>
    <definedName name="S_RJE_Tot_Data">#REF!</definedName>
    <definedName name="S_RJE_Tot_GT">#REF!</definedName>
    <definedName name="S_RowNum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 localSheetId="5">'[2]24 Zysk zatrzymany '!$E$20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 localSheetId="5">'[2]17 RzAT'!$G$8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 localSheetId="5">'[2]17 RzAT'!$G$9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 localSheetId="5">'[2]17 cd'!$H$12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 localSheetId="5">'[2]Lead 2009'!$P$36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 localSheetId="5">'[2]Lead 2009'!$P$51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 localSheetId="5">'[2]17 cd'!$F$7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localSheetId="5" hidden="1">91</definedName>
    <definedName name="TextRefCopyRangeCount" hidden="1">51</definedName>
  </definedNames>
  <calcPr calcId="152511"/>
</workbook>
</file>

<file path=xl/calcChain.xml><?xml version="1.0" encoding="utf-8"?>
<calcChain xmlns="http://schemas.openxmlformats.org/spreadsheetml/2006/main">
  <c r="F22" i="2" l="1"/>
  <c r="F24" i="2" s="1"/>
  <c r="F7" i="2"/>
  <c r="F12" i="2" s="1"/>
  <c r="F16" i="2" s="1"/>
  <c r="F18" i="2" s="1"/>
  <c r="F19" i="2" s="1"/>
  <c r="F25" i="2" s="1"/>
  <c r="F4" i="2"/>
</calcChain>
</file>

<file path=xl/sharedStrings.xml><?xml version="1.0" encoding="utf-8"?>
<sst xmlns="http://schemas.openxmlformats.org/spreadsheetml/2006/main" count="240" uniqueCount="159">
  <si>
    <t>SPRAWOZDANIE Z CAŁKOWITYCH DOCHODÓW</t>
  </si>
  <si>
    <t>(dane w tys. PLN)</t>
  </si>
  <si>
    <t>Działalność kontynuowana</t>
  </si>
  <si>
    <t>Okres 3 miesięcy zakończony</t>
  </si>
  <si>
    <t>Przychody ze sprzedaży</t>
  </si>
  <si>
    <t>Koszt własny sprzedaży</t>
  </si>
  <si>
    <t>Zysk (strata) brutto na sprzedaży</t>
  </si>
  <si>
    <t>Koszty zarządu</t>
  </si>
  <si>
    <t>Pozostałe przychody operacyjne</t>
  </si>
  <si>
    <t>Pozostałe koszty operacyjne</t>
  </si>
  <si>
    <t>Zysk (strata) na działalności operacyjnej</t>
  </si>
  <si>
    <t>Przychody finansowe</t>
  </si>
  <si>
    <t>Koszty finansowe</t>
  </si>
  <si>
    <t>Zysk (strata) przed opodatkowaniem</t>
  </si>
  <si>
    <t>Podatek dochodowy</t>
  </si>
  <si>
    <t>Zysk (strata) netto z działalności kontynuowanej</t>
  </si>
  <si>
    <t>Zysk (strata) netto</t>
  </si>
  <si>
    <t>Pozostałe całkowite dochody netto</t>
  </si>
  <si>
    <t>Składniki, które nie zostaną przeniesione w późniejszych okresach do rachunku zysków i strat:</t>
  </si>
  <si>
    <t>Zyski (straty) aktuarialne dotyczące programów określonych świadczeń</t>
  </si>
  <si>
    <t>Pozostałe całkowite dochody netto razem</t>
  </si>
  <si>
    <t>Suma całkowitych dochodów</t>
  </si>
  <si>
    <t xml:space="preserve">Liczba akcji </t>
  </si>
  <si>
    <t>Zysk (strata) netto przypadająca na akcję (w złotych) (podstawowy i rozwodniony)</t>
  </si>
  <si>
    <t>Całkowity dochód (strata) ogółem na akcję (w złotych)</t>
  </si>
  <si>
    <t>SPRAWOZDANIE Z SYTUACJI FINANSOWEJ</t>
  </si>
  <si>
    <t>Stan na</t>
  </si>
  <si>
    <t xml:space="preserve">Stan na </t>
  </si>
  <si>
    <t>AKTYWA</t>
  </si>
  <si>
    <t>Aktywa trwałe</t>
  </si>
  <si>
    <t>Rzeczowe aktywa trwałe</t>
  </si>
  <si>
    <t>Nieruchomości inwestycyjne</t>
  </si>
  <si>
    <t>Wartości niematerialne</t>
  </si>
  <si>
    <t>Wartość firmy</t>
  </si>
  <si>
    <t>Inwestycje w jednostkach podporządkowanych</t>
  </si>
  <si>
    <t>Kaucje z tytułu umów o budowę</t>
  </si>
  <si>
    <t>Aktywa z tytułu podatku odroczonego</t>
  </si>
  <si>
    <t>Pożyczki udzielone</t>
  </si>
  <si>
    <t xml:space="preserve">Pozostałe aktywa </t>
  </si>
  <si>
    <t>Aktywa trwałe razem</t>
  </si>
  <si>
    <t>Aktywa obrotowe</t>
  </si>
  <si>
    <t>Zapasy</t>
  </si>
  <si>
    <t>Należności z tytułu dostaw i usług oraz pozostałe należności</t>
  </si>
  <si>
    <t>Bieżące aktywa podatkowe</t>
  </si>
  <si>
    <t>Pozostałe aktywa finansowe</t>
  </si>
  <si>
    <t>Pozostałe aktywa</t>
  </si>
  <si>
    <t>Środki pieniężne i ich ekwiwalenty</t>
  </si>
  <si>
    <t>Aktywa obrotowe razem</t>
  </si>
  <si>
    <t>Aktywa razem</t>
  </si>
  <si>
    <t>PASYWA</t>
  </si>
  <si>
    <t>Kapitał własny</t>
  </si>
  <si>
    <t>Kapitał podstawowy</t>
  </si>
  <si>
    <t>Nadwyżka ze sprzedaży akcji powyżej wartości nominalnej</t>
  </si>
  <si>
    <t>Akcje własne</t>
  </si>
  <si>
    <t>Zyski zatrzymane</t>
  </si>
  <si>
    <t>Razem kapitał własny</t>
  </si>
  <si>
    <t>Zobowiązania długoterminowe</t>
  </si>
  <si>
    <t>Długoterminowe pożyczki i kredyty bankowe oraz inne źródła finansowania</t>
  </si>
  <si>
    <t>Pozostałe zobowiązania finansowe</t>
  </si>
  <si>
    <t>Zobowiązania z tytułu świadczeń pracowniczych</t>
  </si>
  <si>
    <t>Rezerwa na podatek odroczony</t>
  </si>
  <si>
    <t>Rezerwy długoterminowe</t>
  </si>
  <si>
    <t>Pozostałe zobowiązania</t>
  </si>
  <si>
    <t>Zobowiązania długoterminowe razem</t>
  </si>
  <si>
    <t>Zobowiązania krótkoterminowe</t>
  </si>
  <si>
    <t>Zobowiązania z tytułu dostaw i usług oraz pozostałe zobowiązania</t>
  </si>
  <si>
    <t xml:space="preserve">Kaucje z tytułu umów o budowę </t>
  </si>
  <si>
    <t>Krótkoterminowe pożyczki i kredyty bankowe oraz inne źródła finansowania</t>
  </si>
  <si>
    <t>Bieżące zobowiązania podatkowe</t>
  </si>
  <si>
    <t>Rezerwy krótkoterminowe</t>
  </si>
  <si>
    <t>Zobowiązania krótkoterminowe razem</t>
  </si>
  <si>
    <t>Zobowiązania razem</t>
  </si>
  <si>
    <t>Pasywa razem</t>
  </si>
  <si>
    <t>ZESTAWIENIE ZMIAN W KAPITALE WŁASNYM</t>
  </si>
  <si>
    <t>(dane w w tys. PLN)</t>
  </si>
  <si>
    <t>Razem</t>
  </si>
  <si>
    <t>Wypłata dywidendy</t>
  </si>
  <si>
    <t>Emisja akcji</t>
  </si>
  <si>
    <t>Koszty emisji akcji</t>
  </si>
  <si>
    <t>Wykup akcji</t>
  </si>
  <si>
    <t xml:space="preserve">Zysk (strata) </t>
  </si>
  <si>
    <r>
      <rPr>
        <b/>
        <sz val="9"/>
        <rFont val="Roboto"/>
        <charset val="238"/>
      </rPr>
      <t>Stan na</t>
    </r>
    <r>
      <rPr>
        <b/>
        <sz val="9"/>
        <color indexed="10"/>
        <rFont val="Roboto"/>
        <charset val="238"/>
      </rPr>
      <t xml:space="preserve"> </t>
    </r>
  </si>
  <si>
    <t>SPRAWOZDANIE Z PRZEPŁYWÓW PIENIĘŻNYCH</t>
  </si>
  <si>
    <t xml:space="preserve">              (dane w tys. PLN)</t>
  </si>
  <si>
    <t>Okres zakończony</t>
  </si>
  <si>
    <t>PRZEPŁYWY ŚRODKÓW PIENIĘŻNYCH Z DZIAŁALNOŚCI OPERACYJNEJ</t>
  </si>
  <si>
    <t>Zysk / (strata) przed opodatkowaniem</t>
  </si>
  <si>
    <t>Korekty o:</t>
  </si>
  <si>
    <t>Amortyzację</t>
  </si>
  <si>
    <t xml:space="preserve">Zyski / (straty) z tytułu różnic kursowych </t>
  </si>
  <si>
    <t xml:space="preserve">Odsetki i udziały w zyskach (dywidendy) </t>
  </si>
  <si>
    <t>Zysk / (strata) ze zbycia inwestycji</t>
  </si>
  <si>
    <t xml:space="preserve">Zysk / (strata) na wykupie dłużnych instrumentów </t>
  </si>
  <si>
    <t xml:space="preserve">Wynik operacyjny przed zmianami w kapitale obrotowym </t>
  </si>
  <si>
    <t xml:space="preserve">Zmiana stanu należności i kaucji z tytułu umów o budowę </t>
  </si>
  <si>
    <t xml:space="preserve">Zmiana stanu zapasów </t>
  </si>
  <si>
    <t>Zmiana stanu rezerw oraz zobowiązań z tytułu świadczeń pracowniczych</t>
  </si>
  <si>
    <t>Zmiana stanu kaucji z tytułu umów o budowę oraz zobowiązań, z wyjątkiem pożyczek i kredytów i innych źródeł finansowania</t>
  </si>
  <si>
    <t xml:space="preserve">Zmiana stanu rozliczeń międzyokresowych kosztów  </t>
  </si>
  <si>
    <t>Zmiana stanu środków pieniężnych o ograniczonej możliwości dysponowania</t>
  </si>
  <si>
    <t xml:space="preserve">Inne korekty </t>
  </si>
  <si>
    <t xml:space="preserve">Zapłacony / (zwrócony) podatek dochodowy </t>
  </si>
  <si>
    <t xml:space="preserve">ŚRODKI PIENIĘŻNE NETTO Z DZIAŁALNOŚCI OPERACYJNEJ </t>
  </si>
  <si>
    <t xml:space="preserve">PRZEPŁYWY ŚRODKÓW PIENIĘŻNYCH Z DZIAŁALNOŚCI INWESTYCYJNEJ </t>
  </si>
  <si>
    <t xml:space="preserve">Wpływy ze sprzedaży wartości niematerialnych oraz rzeczowych aktywów trwałych </t>
  </si>
  <si>
    <t xml:space="preserve">Nabycie wartości niematerialnych oraz rzeczowych aktywów trwałych </t>
  </si>
  <si>
    <t xml:space="preserve">Sprzedaż / (nabycie) aktywów finansowych w pozostałych jednostkach </t>
  </si>
  <si>
    <t xml:space="preserve">Nabycie aktywów finansowych dostępnych do sprzedaży </t>
  </si>
  <si>
    <t xml:space="preserve">Płatności pieniężne w celu nabycia dłużnych instrumentów innych jednostek </t>
  </si>
  <si>
    <t>Wpływy pieniężne z wykupu dłużnych instrumentów innych jednostek</t>
  </si>
  <si>
    <t>Spłata pożyczek udzielonych</t>
  </si>
  <si>
    <t xml:space="preserve">Dywidendy otrzymane </t>
  </si>
  <si>
    <t xml:space="preserve">Odsetki otrzymane </t>
  </si>
  <si>
    <t xml:space="preserve">ŚRODKI PIENIĘŻNE NETTO Z DZIAŁALNOŚCI INWESTYCYJNEJ </t>
  </si>
  <si>
    <t xml:space="preserve">PRZEPŁYWY ŚRODKÓW PIENIĘŻNYCH Z DZIAŁALNOŚCI FINANSOWEJ </t>
  </si>
  <si>
    <t xml:space="preserve">Kredyty i pożyczki otrzymane </t>
  </si>
  <si>
    <t xml:space="preserve">Spłaty kredytów i pożyczek </t>
  </si>
  <si>
    <t>Płatności zobowiązań z tytułu umów leasingu finansowego oraz zobowiązań z tytułu finansowania rzeczowych aktywów trwałych</t>
  </si>
  <si>
    <t xml:space="preserve">Odsetki zapłacone </t>
  </si>
  <si>
    <t>Inne wpływy / (wydatki) finansowe - dywidendy</t>
  </si>
  <si>
    <t xml:space="preserve">Wpływy netto z emisji akcji                </t>
  </si>
  <si>
    <t xml:space="preserve">PRZEPŁYWY PIENIĘŻNE NETTO Z DZIAŁALNOŚCI FINANSOWEJ </t>
  </si>
  <si>
    <t xml:space="preserve">PRZEPŁYWY PIENIĘŻNE NETTO RAZEM </t>
  </si>
  <si>
    <t xml:space="preserve">Różnice kursowe netto </t>
  </si>
  <si>
    <t xml:space="preserve">ŚRODKI PIENIĘŻNE I ICH EKWIWALENTY NA POCZĄTEK OKRESU </t>
  </si>
  <si>
    <t>ŚRODKI PIENIĘŻNE I ICH EKWIWALENTY NA KONIEC OKRESU</t>
  </si>
  <si>
    <t>PRZELICZENIE WYBRANYCH DANYCH FINANSOWYCH NA EURO:</t>
  </si>
  <si>
    <t>Zasady przyjęte do przeliczania wybranych danych finansowych na euro</t>
  </si>
  <si>
    <t>Pozycje sprawozdawcze</t>
  </si>
  <si>
    <t>Przyjęty kurs walutowy</t>
  </si>
  <si>
    <t xml:space="preserve">Wartośc kursu walutowego 
</t>
  </si>
  <si>
    <t xml:space="preserve">Wartość kursu walutowego 
</t>
  </si>
  <si>
    <t>Pozycje aktywów i pasywów</t>
  </si>
  <si>
    <t>Średni kurs obowiązujący na dzień bilansowy</t>
  </si>
  <si>
    <t>nie dotyczy</t>
  </si>
  <si>
    <t>Pozycje rachunku zysków i strat oraz rachunku przepływów pieniężnych</t>
  </si>
  <si>
    <t>Średnia arytmetyczna średnich kursów NBP ustalonych na ostatni dzień każdego zakończonego miesiąca okresu</t>
  </si>
  <si>
    <t>Pozycja „Środki pieniężne na początek okresu” oraz „Środki pieniężne na koniec okresu” w rachunku przepływów pieniężnych</t>
  </si>
  <si>
    <t>Podstawowe pozycje skróconego jednostkowego sprawozdania z sytuacji finansowej w przeliczeniu na euro:</t>
  </si>
  <si>
    <t>tys. PLN</t>
  </si>
  <si>
    <t>tys. EUR</t>
  </si>
  <si>
    <t>Podstawowe pozycje skróconego jednostkowego sprawozdania z całkowitych dochodów w przeliczeniu na euro:</t>
  </si>
  <si>
    <t>Zysk (strata) brutto ze sprzedaży</t>
  </si>
  <si>
    <t>Zysk (strata) z działalności operacyjnej</t>
  </si>
  <si>
    <t>Zysk (strata) brutto</t>
  </si>
  <si>
    <t>Podstawowe pozycje skróconego jednostkowego sprawozdania z przepływów pieniężnych w przeliczeniu na euro:</t>
  </si>
  <si>
    <t>Przepływy środków pieniężnych z działalności operacyjnej</t>
  </si>
  <si>
    <t>Przepływy środków pieniężnych z działalności inwestycyjnej</t>
  </si>
  <si>
    <t>Przepływy środków pieniężnych z działalności finansowej</t>
  </si>
  <si>
    <t>Przepływy środków pieniężnych netto, razem</t>
  </si>
  <si>
    <t>Środki pieniężne na początek okresu</t>
  </si>
  <si>
    <t>Środki pieniężne na koniec okresu</t>
  </si>
  <si>
    <t>31-03-2018</t>
  </si>
  <si>
    <t>31-12-2017</t>
  </si>
  <si>
    <t>31-03-2017</t>
  </si>
  <si>
    <t>1 stycznia 2018 roku</t>
  </si>
  <si>
    <t>31 marca 2018 roku</t>
  </si>
  <si>
    <t>1 stycznia 2017 roku</t>
  </si>
  <si>
    <t>31 marca 2017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</si>
</sst>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%"/>
    <numFmt numFmtId="166" formatCode="_(* #,##0.00_);_(* \(#,##0.00\);_(* &quot;-&quot;??_);_(@_)"/>
    <numFmt numFmtId="168" formatCode="[$-F800]dddd\,\ mmmm\ dd\,\ yyyy"/>
    <numFmt numFmtId="170" formatCode="0.000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9"/>
      <name val="Roboto"/>
      <charset val="238"/>
    </font>
    <font>
      <b/>
      <i/>
      <sz val="10"/>
      <name val="Roboto"/>
      <charset val="238"/>
    </font>
    <font>
      <sz val="10"/>
      <color rgb="FFFF0000"/>
      <name val="Roboto"/>
      <charset val="238"/>
    </font>
    <font>
      <sz val="10"/>
      <name val="Arial"/>
      <family val="2"/>
    </font>
    <font>
      <sz val="10"/>
      <name val="Roboto"/>
      <charset val="238"/>
    </font>
    <font>
      <b/>
      <i/>
      <sz val="10"/>
      <color rgb="FFFF0000"/>
      <name val="Roboto"/>
      <charset val="238"/>
    </font>
    <font>
      <b/>
      <i/>
      <sz val="10"/>
      <name val="Arial"/>
      <family val="2"/>
      <charset val="238"/>
    </font>
    <font>
      <i/>
      <sz val="10"/>
      <name val="Roboto"/>
      <charset val="238"/>
    </font>
    <font>
      <b/>
      <sz val="9"/>
      <name val="Roboto"/>
      <charset val="238"/>
    </font>
    <font>
      <b/>
      <sz val="10"/>
      <name val="Roboto"/>
      <charset val="238"/>
    </font>
    <font>
      <b/>
      <sz val="10"/>
      <color rgb="FFFF0000"/>
      <name val="Roboto"/>
      <charset val="238"/>
    </font>
    <font>
      <sz val="9"/>
      <color indexed="10"/>
      <name val="Roboto"/>
      <charset val="238"/>
    </font>
    <font>
      <sz val="9"/>
      <name val="Roboto"/>
      <charset val="238"/>
    </font>
    <font>
      <sz val="12"/>
      <color theme="1"/>
      <name val="Times New Roman"/>
      <family val="2"/>
      <charset val="238"/>
    </font>
    <font>
      <sz val="9"/>
      <color indexed="8"/>
      <name val="Roboto"/>
      <charset val="238"/>
    </font>
    <font>
      <sz val="10"/>
      <color indexed="8"/>
      <name val="Roboto"/>
      <charset val="238"/>
    </font>
    <font>
      <b/>
      <sz val="9"/>
      <color indexed="8"/>
      <name val="Roboto"/>
      <charset val="238"/>
    </font>
    <font>
      <b/>
      <sz val="10"/>
      <color indexed="8"/>
      <name val="Roboto"/>
      <charset val="238"/>
    </font>
    <font>
      <b/>
      <sz val="10"/>
      <name val="Arial"/>
      <family val="2"/>
      <charset val="238"/>
    </font>
    <font>
      <i/>
      <sz val="10"/>
      <color indexed="10"/>
      <name val="Roboto"/>
      <charset val="238"/>
    </font>
    <font>
      <b/>
      <sz val="8"/>
      <color indexed="8"/>
      <name val="Roboto"/>
      <charset val="238"/>
    </font>
    <font>
      <sz val="9"/>
      <color indexed="9"/>
      <name val="Roboto"/>
      <charset val="238"/>
    </font>
    <font>
      <b/>
      <i/>
      <sz val="9"/>
      <name val="Roboto"/>
      <charset val="238"/>
    </font>
    <font>
      <b/>
      <sz val="9"/>
      <color indexed="10"/>
      <name val="Roboto"/>
      <charset val="238"/>
    </font>
    <font>
      <i/>
      <sz val="8"/>
      <color indexed="10"/>
      <name val="Roboto"/>
      <charset val="238"/>
    </font>
    <font>
      <sz val="9"/>
      <color indexed="40"/>
      <name val="Roboto"/>
      <charset val="238"/>
    </font>
    <font>
      <b/>
      <sz val="10"/>
      <color indexed="40"/>
      <name val="Roboto"/>
      <charset val="238"/>
    </font>
    <font>
      <i/>
      <sz val="9"/>
      <name val="Roboto"/>
      <charset val="238"/>
    </font>
    <font>
      <b/>
      <i/>
      <sz val="10"/>
      <color indexed="10"/>
      <name val="Roboto"/>
      <charset val="238"/>
    </font>
    <font>
      <sz val="9"/>
      <color rgb="FFFF0000"/>
      <name val="Roboto"/>
      <charset val="238"/>
    </font>
    <font>
      <i/>
      <sz val="10"/>
      <name val="Arial"/>
      <family val="2"/>
      <charset val="238"/>
    </font>
    <font>
      <b/>
      <sz val="9"/>
      <color rgb="FFFF0000"/>
      <name val="Roboto"/>
      <charset val="238"/>
    </font>
    <font>
      <i/>
      <sz val="9"/>
      <color rgb="FFFF0000"/>
      <name val="Roboto"/>
      <charset val="238"/>
    </font>
    <font>
      <i/>
      <sz val="9"/>
      <color indexed="10"/>
      <name val="Roboto"/>
      <charset val="238"/>
    </font>
    <font>
      <i/>
      <sz val="10"/>
      <color indexed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/>
    <xf numFmtId="0" fontId="2" fillId="0" borderId="0"/>
    <xf numFmtId="0" fontId="1" fillId="0" borderId="0"/>
    <xf numFmtId="0" fontId="16" fillId="0" borderId="0"/>
    <xf numFmtId="9" fontId="2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</cellStyleXfs>
  <cellXfs count="316">
    <xf numFmtId="0" fontId="0" fillId="0" borderId="0" xfId="0"/>
    <xf numFmtId="0" fontId="7" fillId="0" borderId="0" xfId="3" applyFont="1" applyProtection="1">
      <protection locked="0"/>
    </xf>
    <xf numFmtId="0" fontId="4" fillId="0" borderId="0" xfId="1" applyFont="1" applyFill="1" applyBorder="1" applyAlignment="1" applyProtection="1">
      <alignment wrapText="1"/>
      <protection locked="0"/>
    </xf>
    <xf numFmtId="0" fontId="5" fillId="0" borderId="0" xfId="3" applyFont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9" fillId="0" borderId="0" xfId="1" applyFont="1" applyFill="1" applyBorder="1" applyAlignment="1" applyProtection="1">
      <alignment wrapText="1"/>
      <protection locked="0"/>
    </xf>
    <xf numFmtId="0" fontId="9" fillId="0" borderId="0" xfId="1" applyFont="1" applyFill="1" applyBorder="1" applyAlignment="1" applyProtection="1">
      <alignment wrapText="1"/>
      <protection locked="0"/>
    </xf>
    <xf numFmtId="0" fontId="2" fillId="0" borderId="0" xfId="3" applyFont="1" applyProtection="1">
      <protection locked="0"/>
    </xf>
    <xf numFmtId="0" fontId="7" fillId="0" borderId="0" xfId="3" applyFont="1"/>
    <xf numFmtId="0" fontId="7" fillId="0" borderId="0" xfId="2" applyFont="1" applyAlignment="1" applyProtection="1">
      <protection locked="0"/>
    </xf>
    <xf numFmtId="0" fontId="10" fillId="0" borderId="0" xfId="2" applyFont="1" applyAlignment="1" applyProtection="1">
      <alignment horizontal="right"/>
      <protection locked="0"/>
    </xf>
    <xf numFmtId="0" fontId="5" fillId="0" borderId="0" xfId="3" applyFont="1" applyAlignment="1">
      <alignment horizontal="center"/>
    </xf>
    <xf numFmtId="0" fontId="7" fillId="0" borderId="0" xfId="2" applyFont="1" applyProtection="1">
      <protection locked="0"/>
    </xf>
    <xf numFmtId="0" fontId="5" fillId="0" borderId="0" xfId="2" applyFont="1" applyAlignment="1" applyProtection="1">
      <alignment vertical="center"/>
      <protection locked="0"/>
    </xf>
    <xf numFmtId="4" fontId="2" fillId="0" borderId="0" xfId="2" applyNumberFormat="1" applyFont="1" applyProtection="1">
      <protection locked="0"/>
    </xf>
    <xf numFmtId="0" fontId="2" fillId="0" borderId="0" xfId="2" applyFont="1" applyProtection="1">
      <protection locked="0"/>
    </xf>
    <xf numFmtId="0" fontId="11" fillId="0" borderId="0" xfId="2" applyFont="1" applyFill="1" applyAlignment="1" applyProtection="1">
      <protection locked="0"/>
    </xf>
    <xf numFmtId="0" fontId="11" fillId="0" borderId="0" xfId="2" applyFont="1" applyFill="1" applyAlignment="1" applyProtection="1">
      <alignment horizontal="center" wrapText="1"/>
    </xf>
    <xf numFmtId="0" fontId="12" fillId="0" borderId="0" xfId="2" applyFont="1" applyFill="1" applyAlignment="1" applyProtection="1">
      <alignment horizontal="center" wrapText="1"/>
    </xf>
    <xf numFmtId="0" fontId="13" fillId="0" borderId="0" xfId="3" applyFont="1" applyAlignment="1">
      <alignment horizontal="center"/>
    </xf>
    <xf numFmtId="0" fontId="14" fillId="0" borderId="0" xfId="2" applyFont="1" applyAlignment="1">
      <alignment vertical="center"/>
    </xf>
    <xf numFmtId="0" fontId="15" fillId="0" borderId="0" xfId="2" applyFont="1" applyAlignment="1" applyProtection="1">
      <alignment vertical="center"/>
      <protection locked="0"/>
    </xf>
    <xf numFmtId="0" fontId="7" fillId="0" borderId="0" xfId="2" applyFont="1"/>
    <xf numFmtId="4" fontId="7" fillId="0" borderId="0" xfId="2" applyNumberFormat="1" applyFont="1" applyProtection="1">
      <protection locked="0"/>
    </xf>
    <xf numFmtId="0" fontId="15" fillId="0" borderId="0" xfId="2" applyFont="1" applyFill="1" applyAlignment="1" applyProtection="1">
      <alignment horizontal="right"/>
      <protection locked="0"/>
    </xf>
    <xf numFmtId="0" fontId="11" fillId="0" borderId="1" xfId="2" applyFont="1" applyFill="1" applyBorder="1" applyAlignment="1" applyProtection="1">
      <alignment horizontal="center"/>
    </xf>
    <xf numFmtId="14" fontId="11" fillId="0" borderId="1" xfId="2" applyNumberFormat="1" applyFont="1" applyFill="1" applyBorder="1" applyAlignment="1" applyProtection="1">
      <alignment horizontal="center"/>
    </xf>
    <xf numFmtId="0" fontId="12" fillId="0" borderId="1" xfId="2" applyFont="1" applyFill="1" applyBorder="1" applyAlignment="1" applyProtection="1">
      <alignment horizontal="center"/>
    </xf>
    <xf numFmtId="0" fontId="5" fillId="0" borderId="0" xfId="2" applyFont="1" applyAlignment="1">
      <alignment vertical="center"/>
    </xf>
    <xf numFmtId="0" fontId="7" fillId="0" borderId="0" xfId="2" applyFont="1" applyAlignment="1" applyProtection="1">
      <alignment horizontal="right"/>
      <protection locked="0"/>
    </xf>
    <xf numFmtId="1" fontId="15" fillId="0" borderId="0" xfId="5" applyNumberFormat="1" applyFont="1" applyFill="1" applyAlignment="1" applyProtection="1">
      <alignment vertical="center"/>
    </xf>
    <xf numFmtId="3" fontId="17" fillId="0" borderId="0" xfId="5" applyNumberFormat="1" applyFont="1" applyFill="1" applyAlignment="1" applyProtection="1">
      <alignment vertical="center"/>
    </xf>
    <xf numFmtId="3" fontId="18" fillId="0" borderId="0" xfId="5" applyNumberFormat="1" applyFont="1" applyFill="1" applyAlignment="1" applyProtection="1">
      <alignment vertical="center"/>
    </xf>
    <xf numFmtId="4" fontId="18" fillId="0" borderId="0" xfId="5" applyNumberFormat="1" applyFont="1" applyFill="1" applyAlignment="1" applyProtection="1">
      <alignment vertical="center"/>
    </xf>
    <xf numFmtId="4" fontId="18" fillId="0" borderId="0" xfId="5" applyNumberFormat="1" applyFont="1" applyFill="1" applyBorder="1" applyAlignment="1" applyProtection="1">
      <alignment vertical="center"/>
    </xf>
    <xf numFmtId="4" fontId="5" fillId="0" borderId="0" xfId="2" applyNumberFormat="1" applyFont="1" applyAlignment="1">
      <alignment vertical="center"/>
    </xf>
    <xf numFmtId="164" fontId="7" fillId="0" borderId="0" xfId="2" applyNumberFormat="1" applyFont="1"/>
    <xf numFmtId="3" fontId="7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" fontId="11" fillId="0" borderId="0" xfId="5" applyNumberFormat="1" applyFont="1" applyFill="1" applyAlignment="1" applyProtection="1">
      <alignment vertical="center"/>
    </xf>
    <xf numFmtId="3" fontId="19" fillId="0" borderId="2" xfId="5" applyNumberFormat="1" applyFont="1" applyFill="1" applyBorder="1" applyAlignment="1" applyProtection="1">
      <alignment vertical="center"/>
    </xf>
    <xf numFmtId="3" fontId="11" fillId="0" borderId="2" xfId="5" applyNumberFormat="1" applyFont="1" applyFill="1" applyBorder="1" applyAlignment="1" applyProtection="1">
      <alignment vertical="center"/>
    </xf>
    <xf numFmtId="3" fontId="12" fillId="0" borderId="2" xfId="5" applyNumberFormat="1" applyFont="1" applyFill="1" applyBorder="1" applyAlignment="1" applyProtection="1">
      <alignment vertical="center"/>
    </xf>
    <xf numFmtId="0" fontId="13" fillId="0" borderId="0" xfId="2" applyFont="1" applyAlignment="1" applyProtection="1">
      <alignment horizontal="center"/>
      <protection locked="0"/>
    </xf>
    <xf numFmtId="165" fontId="12" fillId="0" borderId="0" xfId="6" applyNumberFormat="1" applyFont="1"/>
    <xf numFmtId="3" fontId="12" fillId="0" borderId="0" xfId="2" applyNumberFormat="1" applyFont="1" applyProtection="1">
      <protection locked="0"/>
    </xf>
    <xf numFmtId="4" fontId="21" fillId="0" borderId="0" xfId="2" applyNumberFormat="1" applyFont="1" applyProtection="1">
      <protection locked="0"/>
    </xf>
    <xf numFmtId="0" fontId="21" fillId="0" borderId="0" xfId="2" applyFont="1" applyProtection="1">
      <protection locked="0"/>
    </xf>
    <xf numFmtId="3" fontId="15" fillId="0" borderId="0" xfId="5" applyNumberFormat="1" applyFont="1" applyFill="1" applyAlignment="1" applyProtection="1">
      <alignment vertical="center"/>
      <protection locked="0"/>
    </xf>
    <xf numFmtId="3" fontId="7" fillId="0" borderId="0" xfId="5" applyNumberFormat="1" applyFont="1" applyFill="1" applyAlignment="1" applyProtection="1">
      <alignment vertical="center"/>
      <protection locked="0"/>
    </xf>
    <xf numFmtId="0" fontId="12" fillId="0" borderId="0" xfId="2" applyFont="1"/>
    <xf numFmtId="1" fontId="5" fillId="0" borderId="0" xfId="5" applyNumberFormat="1" applyFont="1" applyFill="1" applyAlignment="1" applyProtection="1">
      <alignment horizontal="center" vertical="center"/>
      <protection locked="0"/>
    </xf>
    <xf numFmtId="1" fontId="17" fillId="0" borderId="0" xfId="5" applyNumberFormat="1" applyFont="1" applyFill="1" applyAlignment="1" applyProtection="1">
      <alignment vertical="center"/>
    </xf>
    <xf numFmtId="1" fontId="19" fillId="0" borderId="0" xfId="5" applyNumberFormat="1" applyFont="1" applyFill="1" applyAlignment="1" applyProtection="1">
      <alignment vertical="center"/>
    </xf>
    <xf numFmtId="3" fontId="19" fillId="0" borderId="0" xfId="5" applyNumberFormat="1" applyFont="1" applyFill="1" applyBorder="1" applyAlignment="1" applyProtection="1">
      <alignment vertical="center"/>
    </xf>
    <xf numFmtId="3" fontId="11" fillId="0" borderId="0" xfId="5" applyNumberFormat="1" applyFont="1" applyFill="1" applyBorder="1" applyAlignment="1" applyProtection="1">
      <alignment vertical="center"/>
      <protection locked="0"/>
    </xf>
    <xf numFmtId="3" fontId="12" fillId="0" borderId="0" xfId="5" applyNumberFormat="1" applyFont="1" applyFill="1" applyBorder="1" applyAlignment="1" applyProtection="1">
      <alignment vertical="center"/>
      <protection locked="0"/>
    </xf>
    <xf numFmtId="1" fontId="19" fillId="0" borderId="0" xfId="5" applyNumberFormat="1" applyFont="1" applyFill="1" applyAlignment="1" applyProtection="1">
      <alignment vertical="center" wrapText="1"/>
    </xf>
    <xf numFmtId="3" fontId="11" fillId="0" borderId="0" xfId="5" applyNumberFormat="1" applyFont="1" applyFill="1" applyBorder="1" applyAlignment="1" applyProtection="1">
      <alignment vertical="center"/>
    </xf>
    <xf numFmtId="3" fontId="12" fillId="0" borderId="0" xfId="5" applyNumberFormat="1" applyFont="1" applyFill="1" applyBorder="1" applyAlignment="1" applyProtection="1">
      <alignment vertical="center"/>
    </xf>
    <xf numFmtId="0" fontId="7" fillId="0" borderId="0" xfId="3" applyFont="1" applyAlignment="1">
      <alignment vertical="center"/>
    </xf>
    <xf numFmtId="0" fontId="15" fillId="2" borderId="0" xfId="3" applyFont="1" applyFill="1" applyAlignment="1">
      <alignment horizontal="left" vertical="center" wrapText="1"/>
    </xf>
    <xf numFmtId="0" fontId="5" fillId="0" borderId="0" xfId="3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2" applyFont="1" applyAlignment="1" applyProtection="1">
      <alignment vertical="center"/>
      <protection locked="0"/>
    </xf>
    <xf numFmtId="3" fontId="7" fillId="0" borderId="0" xfId="2" applyNumberFormat="1" applyFont="1" applyAlignment="1" applyProtection="1">
      <alignment vertical="center"/>
      <protection locked="0"/>
    </xf>
    <xf numFmtId="4" fontId="2" fillId="0" borderId="0" xfId="2" applyNumberFormat="1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12" fillId="0" borderId="0" xfId="2" applyFont="1" applyFill="1" applyProtection="1">
      <protection locked="0"/>
    </xf>
    <xf numFmtId="0" fontId="13" fillId="0" borderId="0" xfId="2" applyFont="1" applyFill="1" applyAlignment="1" applyProtection="1">
      <alignment horizontal="center"/>
      <protection locked="0"/>
    </xf>
    <xf numFmtId="4" fontId="12" fillId="0" borderId="0" xfId="2" applyNumberFormat="1" applyFont="1" applyFill="1"/>
    <xf numFmtId="0" fontId="12" fillId="0" borderId="0" xfId="2" applyFont="1" applyFill="1"/>
    <xf numFmtId="3" fontId="12" fillId="0" borderId="0" xfId="2" applyNumberFormat="1" applyFont="1" applyFill="1" applyProtection="1">
      <protection locked="0"/>
    </xf>
    <xf numFmtId="4" fontId="21" fillId="0" borderId="0" xfId="2" applyNumberFormat="1" applyFont="1" applyFill="1" applyProtection="1">
      <protection locked="0"/>
    </xf>
    <xf numFmtId="0" fontId="21" fillId="0" borderId="0" xfId="2" applyFont="1" applyFill="1" applyProtection="1">
      <protection locked="0"/>
    </xf>
    <xf numFmtId="0" fontId="7" fillId="0" borderId="0" xfId="2" applyFont="1" applyFill="1" applyProtection="1">
      <protection locked="0"/>
    </xf>
    <xf numFmtId="4" fontId="17" fillId="0" borderId="0" xfId="5" applyNumberFormat="1" applyFont="1" applyFill="1" applyAlignment="1" applyProtection="1">
      <alignment vertical="center"/>
    </xf>
    <xf numFmtId="0" fontId="5" fillId="0" borderId="0" xfId="2" applyFont="1" applyFill="1" applyAlignment="1" applyProtection="1">
      <alignment horizontal="center"/>
      <protection locked="0"/>
    </xf>
    <xf numFmtId="3" fontId="7" fillId="0" borderId="0" xfId="2" applyNumberFormat="1" applyFont="1" applyFill="1" applyProtection="1">
      <protection locked="0"/>
    </xf>
    <xf numFmtId="4" fontId="7" fillId="0" borderId="0" xfId="2" applyNumberFormat="1" applyFont="1"/>
    <xf numFmtId="4" fontId="2" fillId="0" borderId="0" xfId="2" applyNumberFormat="1" applyFont="1" applyFill="1" applyProtection="1">
      <protection locked="0"/>
    </xf>
    <xf numFmtId="0" fontId="2" fillId="0" borderId="0" xfId="2" applyFont="1" applyFill="1" applyProtection="1">
      <protection locked="0"/>
    </xf>
    <xf numFmtId="4" fontId="15" fillId="0" borderId="0" xfId="7" applyNumberFormat="1" applyFont="1" applyAlignment="1">
      <alignment horizontal="left" vertical="center"/>
    </xf>
    <xf numFmtId="1" fontId="15" fillId="0" borderId="0" xfId="5" applyNumberFormat="1" applyFont="1" applyFill="1" applyAlignment="1" applyProtection="1">
      <alignment vertical="center" wrapText="1"/>
    </xf>
    <xf numFmtId="1" fontId="17" fillId="0" borderId="0" xfId="5" applyNumberFormat="1" applyFont="1" applyFill="1" applyBorder="1" applyAlignment="1" applyProtection="1">
      <alignment vertical="center"/>
    </xf>
    <xf numFmtId="1" fontId="17" fillId="0" borderId="0" xfId="5" applyNumberFormat="1" applyFont="1" applyFill="1" applyBorder="1" applyAlignment="1" applyProtection="1">
      <alignment vertical="center"/>
      <protection locked="0"/>
    </xf>
    <xf numFmtId="1" fontId="18" fillId="0" borderId="0" xfId="5" applyNumberFormat="1" applyFont="1" applyFill="1" applyBorder="1" applyAlignment="1" applyProtection="1">
      <alignment vertical="center"/>
      <protection locked="0"/>
    </xf>
    <xf numFmtId="0" fontId="5" fillId="0" borderId="0" xfId="2" applyFont="1" applyAlignment="1" applyProtection="1">
      <alignment horizontal="center"/>
      <protection locked="0"/>
    </xf>
    <xf numFmtId="1" fontId="17" fillId="0" borderId="0" xfId="5" applyNumberFormat="1" applyFont="1" applyAlignment="1" applyProtection="1">
      <alignment vertical="center"/>
    </xf>
    <xf numFmtId="1" fontId="17" fillId="0" borderId="0" xfId="5" applyNumberFormat="1" applyFont="1" applyAlignment="1" applyProtection="1">
      <alignment vertical="center"/>
      <protection locked="0"/>
    </xf>
    <xf numFmtId="1" fontId="18" fillId="0" borderId="0" xfId="5" applyNumberFormat="1" applyFont="1" applyAlignment="1" applyProtection="1">
      <alignment vertical="center"/>
      <protection locked="0"/>
    </xf>
    <xf numFmtId="1" fontId="18" fillId="0" borderId="0" xfId="5" applyNumberFormat="1" applyFont="1" applyAlignment="1" applyProtection="1">
      <alignment vertical="center"/>
    </xf>
    <xf numFmtId="1" fontId="22" fillId="0" borderId="0" xfId="5" applyNumberFormat="1" applyFont="1" applyAlignment="1" applyProtection="1">
      <alignment vertical="center"/>
    </xf>
    <xf numFmtId="3" fontId="23" fillId="3" borderId="0" xfId="8" applyNumberFormat="1" applyFont="1" applyFill="1" applyBorder="1" applyAlignment="1">
      <alignment vertical="top" wrapText="1"/>
    </xf>
    <xf numFmtId="4" fontId="23" fillId="3" borderId="0" xfId="8" applyNumberFormat="1" applyFont="1" applyFill="1" applyBorder="1" applyAlignment="1">
      <alignment vertical="top" wrapText="1"/>
    </xf>
    <xf numFmtId="0" fontId="7" fillId="0" borderId="0" xfId="2" applyFont="1" applyBorder="1" applyProtection="1">
      <protection locked="0"/>
    </xf>
    <xf numFmtId="4" fontId="7" fillId="0" borderId="0" xfId="2" applyNumberFormat="1" applyFont="1" applyAlignment="1" applyProtection="1">
      <protection locked="0"/>
    </xf>
    <xf numFmtId="0" fontId="5" fillId="2" borderId="0" xfId="3" applyFont="1" applyFill="1" applyAlignment="1">
      <alignment horizontal="left" vertical="center" wrapText="1"/>
    </xf>
    <xf numFmtId="0" fontId="12" fillId="0" borderId="0" xfId="7" applyFont="1" applyAlignment="1">
      <alignment horizontal="left"/>
    </xf>
    <xf numFmtId="0" fontId="12" fillId="0" borderId="0" xfId="7" applyFont="1" applyAlignment="1">
      <alignment horizontal="left" vertical="center"/>
    </xf>
    <xf numFmtId="4" fontId="12" fillId="0" borderId="0" xfId="7" applyNumberFormat="1" applyFont="1" applyFill="1" applyAlignment="1">
      <alignment horizontal="left" vertical="center"/>
    </xf>
    <xf numFmtId="4" fontId="7" fillId="0" borderId="0" xfId="7" applyNumberFormat="1" applyFont="1" applyAlignment="1">
      <alignment horizontal="left" vertical="center"/>
    </xf>
    <xf numFmtId="10" fontId="7" fillId="0" borderId="0" xfId="2" applyNumberFormat="1" applyFont="1" applyAlignment="1" applyProtection="1">
      <protection locked="0"/>
    </xf>
    <xf numFmtId="0" fontId="12" fillId="2" borderId="0" xfId="3" applyFont="1" applyFill="1" applyBorder="1" applyAlignment="1">
      <alignment horizontal="left" vertical="center" wrapText="1"/>
    </xf>
    <xf numFmtId="0" fontId="12" fillId="2" borderId="0" xfId="3" applyFont="1" applyFill="1" applyAlignment="1">
      <alignment horizontal="left" vertical="center" wrapText="1"/>
    </xf>
    <xf numFmtId="0" fontId="7" fillId="2" borderId="0" xfId="3" applyFont="1" applyFill="1" applyAlignment="1">
      <alignment horizontal="left" vertical="center" wrapText="1"/>
    </xf>
    <xf numFmtId="0" fontId="15" fillId="0" borderId="0" xfId="3" applyFont="1" applyProtection="1">
      <protection locked="0"/>
    </xf>
    <xf numFmtId="0" fontId="4" fillId="0" borderId="0" xfId="1" applyFont="1" applyFill="1" applyBorder="1" applyAlignment="1" applyProtection="1">
      <alignment wrapText="1"/>
    </xf>
    <xf numFmtId="1" fontId="4" fillId="0" borderId="0" xfId="1" applyNumberFormat="1" applyFont="1" applyFill="1" applyBorder="1" applyAlignment="1" applyProtection="1">
      <alignment horizontal="center" wrapText="1"/>
      <protection locked="0"/>
    </xf>
    <xf numFmtId="0" fontId="25" fillId="0" borderId="0" xfId="1" applyFont="1" applyFill="1" applyBorder="1" applyAlignment="1" applyProtection="1">
      <alignment wrapText="1"/>
      <protection locked="0"/>
    </xf>
    <xf numFmtId="0" fontId="25" fillId="0" borderId="0" xfId="1" applyFont="1" applyFill="1" applyBorder="1" applyAlignment="1" applyProtection="1">
      <alignment wrapText="1"/>
      <protection locked="0"/>
    </xf>
    <xf numFmtId="4" fontId="20" fillId="0" borderId="0" xfId="5" applyNumberFormat="1" applyFont="1" applyAlignment="1" applyProtection="1">
      <alignment vertical="center"/>
    </xf>
    <xf numFmtId="4" fontId="18" fillId="0" borderId="0" xfId="5" applyNumberFormat="1" applyFont="1" applyAlignment="1" applyProtection="1">
      <alignment vertical="center"/>
      <protection locked="0"/>
    </xf>
    <xf numFmtId="1" fontId="18" fillId="0" borderId="0" xfId="5" applyNumberFormat="1" applyFont="1" applyAlignment="1" applyProtection="1">
      <alignment horizontal="center" vertical="center"/>
      <protection locked="0"/>
    </xf>
    <xf numFmtId="0" fontId="26" fillId="0" borderId="0" xfId="2" applyFont="1" applyAlignment="1" applyProtection="1">
      <protection locked="0"/>
    </xf>
    <xf numFmtId="0" fontId="11" fillId="0" borderId="0" xfId="2" applyFont="1" applyAlignment="1" applyProtection="1">
      <protection locked="0"/>
    </xf>
    <xf numFmtId="0" fontId="15" fillId="0" borderId="0" xfId="2" applyFont="1" applyProtection="1">
      <protection locked="0"/>
    </xf>
    <xf numFmtId="4" fontId="19" fillId="0" borderId="0" xfId="5" applyNumberFormat="1" applyFont="1" applyFill="1" applyAlignment="1" applyProtection="1">
      <alignment horizontal="center" vertical="center"/>
    </xf>
    <xf numFmtId="1" fontId="18" fillId="0" borderId="0" xfId="5" applyNumberFormat="1" applyFont="1" applyFill="1" applyAlignment="1" applyProtection="1">
      <alignment horizontal="center" vertical="center"/>
      <protection locked="0"/>
    </xf>
    <xf numFmtId="0" fontId="26" fillId="0" borderId="0" xfId="2" applyFont="1" applyAlignment="1" applyProtection="1">
      <alignment horizontal="center"/>
      <protection locked="0"/>
    </xf>
    <xf numFmtId="14" fontId="11" fillId="0" borderId="1" xfId="5" applyNumberFormat="1" applyFont="1" applyFill="1" applyBorder="1" applyAlignment="1" applyProtection="1">
      <alignment horizontal="center" vertical="center" wrapText="1"/>
    </xf>
    <xf numFmtId="1" fontId="12" fillId="0" borderId="0" xfId="3" applyNumberFormat="1" applyFont="1" applyAlignment="1">
      <alignment horizontal="center"/>
    </xf>
    <xf numFmtId="1" fontId="17" fillId="0" borderId="0" xfId="5" applyNumberFormat="1" applyFont="1" applyFill="1" applyAlignment="1" applyProtection="1">
      <alignment vertical="center"/>
      <protection locked="0"/>
    </xf>
    <xf numFmtId="4" fontId="17" fillId="0" borderId="0" xfId="5" applyNumberFormat="1" applyFont="1" applyFill="1" applyAlignment="1" applyProtection="1">
      <alignment vertical="center"/>
      <protection locked="0"/>
    </xf>
    <xf numFmtId="0" fontId="15" fillId="0" borderId="0" xfId="2" applyFont="1" applyBorder="1" applyProtection="1">
      <protection locked="0"/>
    </xf>
    <xf numFmtId="4" fontId="15" fillId="0" borderId="0" xfId="2" applyNumberFormat="1" applyFont="1" applyProtection="1">
      <protection locked="0"/>
    </xf>
    <xf numFmtId="4" fontId="15" fillId="0" borderId="0" xfId="2" applyNumberFormat="1" applyFont="1" applyBorder="1" applyProtection="1">
      <protection locked="0"/>
    </xf>
    <xf numFmtId="0" fontId="11" fillId="0" borderId="0" xfId="2" applyFont="1" applyProtection="1">
      <protection locked="0"/>
    </xf>
    <xf numFmtId="1" fontId="20" fillId="0" borderId="0" xfId="5" applyNumberFormat="1" applyFont="1" applyFill="1" applyAlignment="1" applyProtection="1">
      <alignment horizontal="center" vertical="center"/>
      <protection locked="0"/>
    </xf>
    <xf numFmtId="4" fontId="11" fillId="0" borderId="0" xfId="2" applyNumberFormat="1" applyFont="1" applyBorder="1" applyProtection="1">
      <protection locked="0"/>
    </xf>
    <xf numFmtId="0" fontId="11" fillId="0" borderId="0" xfId="2" applyFont="1" applyBorder="1" applyProtection="1">
      <protection locked="0"/>
    </xf>
    <xf numFmtId="0" fontId="27" fillId="0" borderId="0" xfId="2" applyFont="1" applyProtection="1">
      <protection locked="0"/>
    </xf>
    <xf numFmtId="4" fontId="27" fillId="0" borderId="0" xfId="2" applyNumberFormat="1" applyFont="1" applyProtection="1">
      <protection locked="0"/>
    </xf>
    <xf numFmtId="1" fontId="7" fillId="0" borderId="0" xfId="2" applyNumberFormat="1" applyFont="1" applyAlignment="1" applyProtection="1">
      <alignment horizontal="center" vertical="center"/>
      <protection locked="0"/>
    </xf>
    <xf numFmtId="3" fontId="23" fillId="3" borderId="0" xfId="8" applyNumberFormat="1" applyFont="1" applyFill="1" applyBorder="1" applyAlignment="1">
      <alignment horizontal="right" vertical="top" wrapText="1"/>
    </xf>
    <xf numFmtId="0" fontId="4" fillId="0" borderId="0" xfId="1" applyFont="1" applyFill="1" applyBorder="1" applyAlignment="1" applyProtection="1">
      <alignment vertical="center" wrapText="1"/>
    </xf>
    <xf numFmtId="0" fontId="4" fillId="0" borderId="0" xfId="1" applyFont="1" applyFill="1" applyBorder="1" applyAlignment="1" applyProtection="1">
      <alignment vertical="center" wrapText="1"/>
      <protection locked="0"/>
    </xf>
    <xf numFmtId="4" fontId="25" fillId="0" borderId="0" xfId="1" applyNumberFormat="1" applyFont="1" applyFill="1" applyBorder="1" applyAlignment="1" applyProtection="1">
      <alignment wrapText="1"/>
      <protection locked="0"/>
    </xf>
    <xf numFmtId="0" fontId="2" fillId="0" borderId="0" xfId="3"/>
    <xf numFmtId="0" fontId="25" fillId="0" borderId="0" xfId="1" applyFont="1" applyFill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5" fillId="0" borderId="0" xfId="2" applyFont="1" applyAlignment="1" applyProtection="1">
      <protection locked="0"/>
    </xf>
    <xf numFmtId="4" fontId="15" fillId="0" borderId="0" xfId="2" applyNumberFormat="1" applyFont="1" applyAlignment="1" applyProtection="1">
      <protection locked="0"/>
    </xf>
    <xf numFmtId="0" fontId="11" fillId="0" borderId="1" xfId="1" applyFont="1" applyFill="1" applyBorder="1" applyAlignment="1" applyProtection="1">
      <alignment horizontal="center" vertical="center" wrapText="1"/>
    </xf>
    <xf numFmtId="0" fontId="2" fillId="0" borderId="0" xfId="3" applyAlignment="1">
      <alignment vertical="center"/>
    </xf>
    <xf numFmtId="0" fontId="25" fillId="0" borderId="0" xfId="1" applyFont="1" applyFill="1" applyBorder="1" applyAlignment="1" applyProtection="1">
      <alignment vertical="center" wrapText="1"/>
      <protection locked="0"/>
    </xf>
    <xf numFmtId="4" fontId="15" fillId="0" borderId="0" xfId="2" applyNumberFormat="1" applyFont="1" applyAlignment="1" applyProtection="1">
      <alignment vertical="center"/>
      <protection locked="0"/>
    </xf>
    <xf numFmtId="0" fontId="11" fillId="0" borderId="0" xfId="1" applyFont="1" applyFill="1" applyBorder="1" applyAlignment="1" applyProtection="1">
      <alignment vertical="center" wrapText="1"/>
    </xf>
    <xf numFmtId="0" fontId="15" fillId="0" borderId="0" xfId="1" applyFont="1" applyFill="1" applyBorder="1" applyAlignment="1" applyProtection="1">
      <alignment vertical="center" wrapText="1"/>
    </xf>
    <xf numFmtId="3" fontId="15" fillId="0" borderId="0" xfId="1" applyNumberFormat="1" applyFont="1" applyFill="1" applyBorder="1" applyAlignment="1" applyProtection="1">
      <alignment vertical="center" wrapText="1"/>
    </xf>
    <xf numFmtId="4" fontId="7" fillId="0" borderId="0" xfId="1" applyNumberFormat="1" applyFont="1" applyFill="1" applyBorder="1" applyAlignment="1" applyProtection="1">
      <alignment vertical="center" wrapText="1"/>
    </xf>
    <xf numFmtId="3" fontId="11" fillId="0" borderId="2" xfId="1" applyNumberFormat="1" applyFont="1" applyFill="1" applyBorder="1" applyAlignment="1" applyProtection="1">
      <alignment vertical="center" wrapText="1"/>
    </xf>
    <xf numFmtId="3" fontId="11" fillId="0" borderId="0" xfId="1" applyNumberFormat="1" applyFont="1" applyFill="1" applyBorder="1" applyAlignment="1" applyProtection="1">
      <alignment vertical="center" wrapText="1"/>
    </xf>
    <xf numFmtId="3" fontId="11" fillId="0" borderId="0" xfId="1" applyNumberFormat="1" applyFont="1" applyFill="1" applyBorder="1" applyAlignment="1" applyProtection="1">
      <alignment vertical="center" wrapText="1"/>
      <protection locked="0"/>
    </xf>
    <xf numFmtId="4" fontId="12" fillId="0" borderId="0" xfId="1" applyNumberFormat="1" applyFont="1" applyFill="1" applyBorder="1" applyAlignment="1" applyProtection="1">
      <alignment vertical="center" wrapText="1"/>
    </xf>
    <xf numFmtId="0" fontId="28" fillId="0" borderId="0" xfId="2" applyFont="1" applyAlignment="1" applyProtection="1">
      <alignment vertical="center"/>
      <protection locked="0"/>
    </xf>
    <xf numFmtId="4" fontId="28" fillId="0" borderId="0" xfId="2" applyNumberFormat="1" applyFont="1" applyAlignment="1" applyProtection="1">
      <alignment vertical="center"/>
      <protection locked="0"/>
    </xf>
    <xf numFmtId="0" fontId="11" fillId="0" borderId="0" xfId="2" applyFont="1" applyAlignment="1" applyProtection="1">
      <alignment vertical="center"/>
      <protection locked="0"/>
    </xf>
    <xf numFmtId="4" fontId="11" fillId="0" borderId="0" xfId="2" applyNumberFormat="1" applyFont="1" applyAlignment="1" applyProtection="1">
      <alignment vertical="center"/>
      <protection locked="0"/>
    </xf>
    <xf numFmtId="1" fontId="7" fillId="0" borderId="0" xfId="2" applyNumberFormat="1" applyFont="1" applyAlignment="1" applyProtection="1">
      <alignment vertical="center"/>
      <protection locked="0"/>
    </xf>
    <xf numFmtId="0" fontId="7" fillId="0" borderId="0" xfId="1" applyFont="1" applyFill="1" applyBorder="1" applyAlignment="1" applyProtection="1">
      <alignment vertical="center" wrapText="1"/>
    </xf>
    <xf numFmtId="4" fontId="29" fillId="0" borderId="0" xfId="1" applyNumberFormat="1" applyFont="1" applyFill="1" applyBorder="1" applyAlignment="1" applyProtection="1">
      <alignment vertical="center" wrapText="1"/>
      <protection locked="0"/>
    </xf>
    <xf numFmtId="0" fontId="30" fillId="0" borderId="0" xfId="2" applyFont="1" applyAlignment="1" applyProtection="1">
      <protection locked="0"/>
    </xf>
    <xf numFmtId="0" fontId="31" fillId="0" borderId="0" xfId="1" applyFont="1" applyFill="1" applyBorder="1" applyAlignment="1" applyProtection="1">
      <alignment vertical="center" wrapText="1"/>
    </xf>
    <xf numFmtId="4" fontId="30" fillId="0" borderId="0" xfId="2" applyNumberFormat="1" applyFont="1" applyAlignment="1" applyProtection="1">
      <protection locked="0"/>
    </xf>
    <xf numFmtId="3" fontId="12" fillId="0" borderId="0" xfId="2" applyNumberFormat="1" applyFont="1" applyAlignment="1" applyProtection="1">
      <alignment vertical="center"/>
      <protection locked="0"/>
    </xf>
    <xf numFmtId="0" fontId="24" fillId="0" borderId="0" xfId="1" applyFont="1" applyFill="1" applyAlignment="1" applyProtection="1">
      <protection locked="0"/>
    </xf>
    <xf numFmtId="0" fontId="4" fillId="0" borderId="0" xfId="1" applyFont="1" applyFill="1" applyBorder="1" applyAlignment="1" applyProtection="1">
      <alignment vertical="center"/>
      <protection locked="0"/>
    </xf>
    <xf numFmtId="0" fontId="3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Alignment="1" applyProtection="1">
      <alignment vertical="center"/>
      <protection locked="0"/>
    </xf>
    <xf numFmtId="0" fontId="24" fillId="0" borderId="0" xfId="1" applyFont="1" applyFill="1" applyProtection="1">
      <protection locked="0"/>
    </xf>
    <xf numFmtId="0" fontId="12" fillId="0" borderId="0" xfId="1" applyFont="1" applyFill="1" applyBorder="1" applyAlignment="1" applyProtection="1">
      <alignment vertical="center" wrapText="1"/>
      <protection locked="0"/>
    </xf>
    <xf numFmtId="0" fontId="33" fillId="0" borderId="0" xfId="2" applyFont="1" applyAlignment="1" applyProtection="1">
      <alignment horizontal="right"/>
      <protection locked="0"/>
    </xf>
    <xf numFmtId="0" fontId="24" fillId="0" borderId="0" xfId="1" applyFont="1" applyFill="1" applyBorder="1" applyAlignment="1" applyProtection="1">
      <alignment vertical="center"/>
      <protection locked="0"/>
    </xf>
    <xf numFmtId="0" fontId="24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vertical="center" wrapText="1"/>
      <protection locked="0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0" xfId="11" applyFont="1" applyBorder="1" applyAlignment="1" applyProtection="1">
      <alignment vertical="center"/>
      <protection locked="0"/>
    </xf>
    <xf numFmtId="0" fontId="11" fillId="0" borderId="1" xfId="1" applyFont="1" applyFill="1" applyBorder="1" applyAlignment="1" applyProtection="1">
      <alignment horizontal="center" vertical="center" wrapText="1"/>
      <protection locked="0"/>
    </xf>
    <xf numFmtId="0" fontId="15" fillId="0" borderId="0" xfId="11" applyFont="1" applyBorder="1" applyProtection="1">
      <protection locked="0"/>
    </xf>
    <xf numFmtId="0" fontId="15" fillId="0" borderId="0" xfId="11" applyFont="1" applyProtection="1">
      <protection locked="0"/>
    </xf>
    <xf numFmtId="0" fontId="19" fillId="0" borderId="2" xfId="5" applyFont="1" applyFill="1" applyBorder="1" applyAlignment="1" applyProtection="1">
      <alignment vertical="center" wrapText="1"/>
    </xf>
    <xf numFmtId="14" fontId="19" fillId="0" borderId="2" xfId="5" applyNumberFormat="1" applyFont="1" applyFill="1" applyBorder="1" applyAlignment="1" applyProtection="1">
      <alignment vertical="center" wrapText="1"/>
    </xf>
    <xf numFmtId="3" fontId="11" fillId="0" borderId="2" xfId="5" applyNumberFormat="1" applyFont="1" applyFill="1" applyBorder="1" applyAlignment="1" applyProtection="1">
      <alignment vertical="center" wrapText="1"/>
    </xf>
    <xf numFmtId="3" fontId="19" fillId="0" borderId="1" xfId="5" applyNumberFormat="1" applyFont="1" applyFill="1" applyBorder="1" applyAlignment="1" applyProtection="1">
      <alignment vertical="center" wrapText="1"/>
    </xf>
    <xf numFmtId="0" fontId="15" fillId="0" borderId="0" xfId="11" applyFont="1" applyAlignment="1" applyProtection="1">
      <alignment vertical="center"/>
      <protection locked="0"/>
    </xf>
    <xf numFmtId="4" fontId="15" fillId="0" borderId="0" xfId="11" applyNumberFormat="1" applyFont="1" applyFill="1" applyAlignment="1" applyProtection="1">
      <alignment vertical="center"/>
      <protection locked="0"/>
    </xf>
    <xf numFmtId="3" fontId="15" fillId="0" borderId="0" xfId="11" applyNumberFormat="1" applyFont="1" applyFill="1" applyAlignment="1" applyProtection="1">
      <alignment vertical="center"/>
      <protection locked="0"/>
    </xf>
    <xf numFmtId="3" fontId="15" fillId="0" borderId="0" xfId="5" applyNumberFormat="1" applyFont="1" applyFill="1" applyBorder="1" applyAlignment="1" applyProtection="1">
      <alignment vertical="center" wrapText="1"/>
    </xf>
    <xf numFmtId="4" fontId="15" fillId="0" borderId="0" xfId="11" applyNumberFormat="1" applyFont="1" applyBorder="1" applyAlignment="1" applyProtection="1">
      <alignment vertical="center"/>
      <protection locked="0"/>
    </xf>
    <xf numFmtId="3" fontId="15" fillId="0" borderId="0" xfId="11" applyNumberFormat="1" applyFont="1" applyAlignment="1" applyProtection="1">
      <alignment vertical="center"/>
      <protection locked="0"/>
    </xf>
    <xf numFmtId="3" fontId="15" fillId="0" borderId="0" xfId="11" applyNumberFormat="1" applyFont="1" applyBorder="1" applyAlignment="1" applyProtection="1">
      <alignment vertical="center"/>
      <protection locked="0"/>
    </xf>
    <xf numFmtId="3" fontId="15" fillId="0" borderId="1" xfId="5" applyNumberFormat="1" applyFont="1" applyFill="1" applyBorder="1" applyAlignment="1" applyProtection="1">
      <alignment vertical="center" wrapText="1"/>
    </xf>
    <xf numFmtId="0" fontId="26" fillId="0" borderId="3" xfId="5" applyFont="1" applyFill="1" applyBorder="1" applyAlignment="1" applyProtection="1">
      <alignment vertical="center" wrapText="1"/>
    </xf>
    <xf numFmtId="168" fontId="11" fillId="0" borderId="2" xfId="5" applyNumberFormat="1" applyFont="1" applyFill="1" applyBorder="1" applyAlignment="1" applyProtection="1">
      <alignment vertical="center" wrapText="1"/>
    </xf>
    <xf numFmtId="3" fontId="34" fillId="0" borderId="0" xfId="1" applyNumberFormat="1" applyFont="1" applyFill="1" applyBorder="1" applyAlignment="1" applyProtection="1">
      <alignment vertical="center" wrapText="1"/>
      <protection locked="0"/>
    </xf>
    <xf numFmtId="3" fontId="34" fillId="0" borderId="0" xfId="1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4" fontId="11" fillId="0" borderId="2" xfId="11" applyNumberFormat="1" applyFont="1" applyFill="1" applyBorder="1" applyAlignment="1" applyProtection="1">
      <alignment vertical="center"/>
    </xf>
    <xf numFmtId="4" fontId="19" fillId="0" borderId="2" xfId="5" applyNumberFormat="1" applyFont="1" applyFill="1" applyBorder="1" applyAlignment="1" applyProtection="1">
      <alignment vertical="center" wrapText="1"/>
    </xf>
    <xf numFmtId="3" fontId="19" fillId="0" borderId="2" xfId="5" applyNumberFormat="1" applyFont="1" applyFill="1" applyBorder="1" applyAlignment="1" applyProtection="1">
      <alignment vertical="center" wrapText="1"/>
    </xf>
    <xf numFmtId="4" fontId="15" fillId="0" borderId="0" xfId="11" applyNumberFormat="1" applyFont="1" applyAlignment="1" applyProtection="1">
      <alignment vertical="center"/>
      <protection locked="0"/>
    </xf>
    <xf numFmtId="4" fontId="15" fillId="0" borderId="0" xfId="11" quotePrefix="1" applyNumberFormat="1" applyFont="1" applyAlignment="1" applyProtection="1">
      <alignment vertical="center"/>
      <protection locked="0"/>
    </xf>
    <xf numFmtId="4" fontId="7" fillId="0" borderId="0" xfId="11" applyNumberFormat="1" applyFont="1" applyAlignment="1" applyProtection="1">
      <alignment vertical="center"/>
      <protection locked="0"/>
    </xf>
    <xf numFmtId="4" fontId="7" fillId="0" borderId="0" xfId="11" applyNumberFormat="1" applyFont="1" applyFill="1" applyAlignment="1" applyProtection="1">
      <alignment vertical="center"/>
      <protection locked="0"/>
    </xf>
    <xf numFmtId="4" fontId="7" fillId="0" borderId="0" xfId="5" applyNumberFormat="1" applyFont="1" applyFill="1" applyBorder="1" applyAlignment="1" applyProtection="1">
      <alignment vertical="center" wrapText="1"/>
    </xf>
    <xf numFmtId="0" fontId="7" fillId="0" borderId="0" xfId="11" applyFont="1" applyAlignment="1" applyProtection="1">
      <alignment vertical="center"/>
      <protection locked="0"/>
    </xf>
    <xf numFmtId="0" fontId="7" fillId="0" borderId="0" xfId="11" applyFont="1" applyFill="1" applyAlignment="1" applyProtection="1">
      <alignment vertical="center"/>
      <protection locked="0"/>
    </xf>
    <xf numFmtId="0" fontId="15" fillId="0" borderId="0" xfId="11" applyFont="1" applyFill="1" applyAlignment="1" applyProtection="1">
      <alignment vertical="center"/>
      <protection locked="0"/>
    </xf>
    <xf numFmtId="0" fontId="11" fillId="0" borderId="0" xfId="11" applyFont="1" applyFill="1" applyAlignment="1" applyProtection="1">
      <alignment vertical="center" wrapText="1"/>
    </xf>
    <xf numFmtId="0" fontId="15" fillId="0" borderId="0" xfId="11" applyFont="1" applyFill="1" applyAlignment="1" applyProtection="1">
      <alignment vertical="center" wrapText="1"/>
      <protection locked="0"/>
    </xf>
    <xf numFmtId="1" fontId="15" fillId="0" borderId="0" xfId="5" applyNumberFormat="1" applyFont="1" applyFill="1" applyAlignment="1" applyProtection="1">
      <alignment vertical="center"/>
      <protection locked="0"/>
    </xf>
    <xf numFmtId="0" fontId="15" fillId="0" borderId="0" xfId="13" applyFont="1" applyFill="1" applyBorder="1" applyAlignment="1" applyProtection="1">
      <alignment vertical="center"/>
      <protection locked="0"/>
    </xf>
    <xf numFmtId="0" fontId="15" fillId="0" borderId="0" xfId="13" applyFont="1" applyAlignment="1" applyProtection="1">
      <alignment vertical="center"/>
      <protection locked="0"/>
    </xf>
    <xf numFmtId="0" fontId="11" fillId="0" borderId="0" xfId="11" applyFont="1" applyFill="1" applyAlignment="1" applyProtection="1">
      <alignment horizontal="center" vertical="center" wrapText="1"/>
    </xf>
    <xf numFmtId="1" fontId="11" fillId="0" borderId="0" xfId="5" applyNumberFormat="1" applyFont="1" applyFill="1" applyAlignment="1" applyProtection="1">
      <alignment vertical="center" wrapText="1"/>
    </xf>
    <xf numFmtId="4" fontId="15" fillId="0" borderId="0" xfId="11" applyNumberFormat="1" applyFont="1" applyFill="1" applyAlignment="1" applyProtection="1">
      <alignment horizontal="right" vertical="center" wrapText="1"/>
      <protection locked="0"/>
    </xf>
    <xf numFmtId="3" fontId="11" fillId="0" borderId="2" xfId="8" applyNumberFormat="1" applyFont="1" applyFill="1" applyBorder="1" applyAlignment="1" applyProtection="1">
      <alignment vertical="center" wrapText="1"/>
    </xf>
    <xf numFmtId="0" fontId="15" fillId="0" borderId="0" xfId="10" applyFont="1" applyFill="1" applyAlignment="1" applyProtection="1">
      <alignment vertical="center" wrapText="1"/>
      <protection locked="0"/>
    </xf>
    <xf numFmtId="3" fontId="15" fillId="0" borderId="0" xfId="11" applyNumberFormat="1" applyFont="1" applyFill="1" applyAlignment="1" applyProtection="1">
      <alignment vertical="center" wrapText="1"/>
      <protection locked="0"/>
    </xf>
    <xf numFmtId="3" fontId="15" fillId="0" borderId="0" xfId="11" applyNumberFormat="1" applyFont="1" applyFill="1" applyAlignment="1" applyProtection="1">
      <alignment horizontal="right" vertical="center" wrapText="1"/>
      <protection locked="0"/>
    </xf>
    <xf numFmtId="1" fontId="17" fillId="0" borderId="0" xfId="5" applyNumberFormat="1" applyFont="1" applyFill="1" applyAlignment="1" applyProtection="1">
      <alignment vertical="center" wrapText="1"/>
    </xf>
    <xf numFmtId="3" fontId="11" fillId="0" borderId="2" xfId="8" applyNumberFormat="1" applyFont="1" applyFill="1" applyBorder="1" applyAlignment="1" applyProtection="1">
      <alignment horizontal="right" vertical="center" wrapText="1"/>
    </xf>
    <xf numFmtId="4" fontId="32" fillId="4" borderId="0" xfId="3" applyNumberFormat="1" applyFont="1" applyFill="1" applyAlignment="1">
      <alignment vertical="center"/>
    </xf>
    <xf numFmtId="0" fontId="28" fillId="0" borderId="0" xfId="13" applyFont="1" applyAlignment="1" applyProtection="1">
      <alignment vertical="center"/>
      <protection locked="0"/>
    </xf>
    <xf numFmtId="4" fontId="15" fillId="0" borderId="0" xfId="3" applyNumberFormat="1" applyFont="1" applyFill="1" applyAlignment="1">
      <alignment vertical="center"/>
    </xf>
    <xf numFmtId="3" fontId="11" fillId="0" borderId="2" xfId="11" applyNumberFormat="1" applyFont="1" applyFill="1" applyBorder="1" applyAlignment="1" applyProtection="1">
      <alignment vertical="center" wrapText="1"/>
    </xf>
    <xf numFmtId="3" fontId="11" fillId="0" borderId="2" xfId="11" applyNumberFormat="1" applyFont="1" applyFill="1" applyBorder="1" applyAlignment="1" applyProtection="1">
      <alignment horizontal="right" vertical="center" wrapText="1"/>
    </xf>
    <xf numFmtId="3" fontId="11" fillId="0" borderId="0" xfId="11" applyNumberFormat="1" applyFont="1" applyFill="1" applyAlignment="1" applyProtection="1">
      <alignment horizontal="center" vertical="center" wrapText="1"/>
      <protection locked="0"/>
    </xf>
    <xf numFmtId="3" fontId="11" fillId="0" borderId="0" xfId="11" applyNumberFormat="1" applyFont="1" applyFill="1" applyAlignment="1" applyProtection="1">
      <alignment horizontal="right" vertical="center" wrapText="1"/>
      <protection locked="0"/>
    </xf>
    <xf numFmtId="1" fontId="17" fillId="0" borderId="0" xfId="5" applyNumberFormat="1" applyFont="1" applyFill="1" applyAlignment="1" applyProtection="1">
      <alignment horizontal="right" vertical="center"/>
    </xf>
    <xf numFmtId="3" fontId="11" fillId="0" borderId="0" xfId="8" applyNumberFormat="1" applyFont="1" applyFill="1" applyBorder="1" applyAlignment="1" applyProtection="1">
      <alignment horizontal="right" vertical="center" wrapText="1"/>
      <protection locked="0"/>
    </xf>
    <xf numFmtId="3" fontId="11" fillId="0" borderId="4" xfId="11" applyNumberFormat="1" applyFont="1" applyFill="1" applyBorder="1" applyAlignment="1" applyProtection="1">
      <alignment horizontal="right" vertical="center" wrapText="1"/>
    </xf>
    <xf numFmtId="3" fontId="11" fillId="0" borderId="4" xfId="11" applyNumberFormat="1" applyFont="1" applyFill="1" applyBorder="1" applyAlignment="1" applyProtection="1">
      <alignment horizontal="right" vertical="center" wrapText="1"/>
      <protection locked="0"/>
    </xf>
    <xf numFmtId="4" fontId="15" fillId="0" borderId="0" xfId="13" applyNumberFormat="1" applyFont="1" applyFill="1" applyBorder="1" applyAlignment="1" applyProtection="1">
      <alignment vertical="center"/>
      <protection locked="0"/>
    </xf>
    <xf numFmtId="0" fontId="11" fillId="0" borderId="0" xfId="10" applyFont="1" applyFill="1" applyAlignment="1" applyProtection="1">
      <alignment vertical="center" wrapText="1"/>
    </xf>
    <xf numFmtId="3" fontId="15" fillId="0" borderId="0" xfId="1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10" applyFont="1" applyFill="1" applyAlignment="1" applyProtection="1">
      <alignment vertical="center" wrapText="1"/>
    </xf>
    <xf numFmtId="0" fontId="15" fillId="0" borderId="0" xfId="10" applyFont="1" applyFill="1" applyAlignment="1" applyProtection="1">
      <alignment vertical="center" wrapText="1"/>
    </xf>
    <xf numFmtId="3" fontId="15" fillId="0" borderId="0" xfId="10" applyNumberFormat="1" applyFont="1" applyFill="1" applyAlignment="1" applyProtection="1">
      <alignment vertical="center" wrapText="1"/>
      <protection locked="0"/>
    </xf>
    <xf numFmtId="3" fontId="15" fillId="0" borderId="0" xfId="10" applyNumberFormat="1" applyFont="1" applyFill="1" applyAlignment="1" applyProtection="1">
      <alignment horizontal="right" vertical="center" wrapText="1"/>
      <protection locked="0"/>
    </xf>
    <xf numFmtId="0" fontId="30" fillId="0" borderId="0" xfId="10" applyFont="1" applyFill="1" applyAlignment="1" applyProtection="1">
      <alignment vertical="center" wrapText="1"/>
    </xf>
    <xf numFmtId="3" fontId="30" fillId="0" borderId="0" xfId="10" applyNumberFormat="1" applyFont="1" applyFill="1" applyAlignment="1" applyProtection="1">
      <alignment horizontal="right" vertical="center" wrapText="1"/>
      <protection locked="0"/>
    </xf>
    <xf numFmtId="4" fontId="15" fillId="0" borderId="0" xfId="10" applyNumberFormat="1" applyFont="1" applyFill="1" applyAlignment="1" applyProtection="1">
      <alignment vertical="center" wrapText="1"/>
      <protection locked="0"/>
    </xf>
    <xf numFmtId="0" fontId="30" fillId="0" borderId="0" xfId="13" applyFont="1" applyFill="1" applyBorder="1" applyAlignment="1" applyProtection="1">
      <alignment vertical="center"/>
      <protection locked="0"/>
    </xf>
    <xf numFmtId="0" fontId="30" fillId="0" borderId="0" xfId="13" applyFont="1" applyAlignment="1" applyProtection="1">
      <alignment vertical="center"/>
      <protection locked="0"/>
    </xf>
    <xf numFmtId="0" fontId="36" fillId="0" borderId="0" xfId="10" applyFont="1" applyFill="1" applyAlignment="1" applyProtection="1">
      <alignment vertical="center" wrapText="1"/>
    </xf>
    <xf numFmtId="3" fontId="35" fillId="0" borderId="0" xfId="10" applyNumberFormat="1" applyFont="1" applyFill="1" applyAlignment="1" applyProtection="1">
      <alignment vertical="center" wrapText="1"/>
      <protection locked="0"/>
    </xf>
    <xf numFmtId="0" fontId="35" fillId="0" borderId="0" xfId="10" applyFont="1" applyFill="1" applyAlignment="1" applyProtection="1">
      <alignment vertical="center" wrapText="1"/>
    </xf>
    <xf numFmtId="0" fontId="36" fillId="0" borderId="0" xfId="13" applyFont="1" applyAlignment="1" applyProtection="1">
      <alignment vertical="center"/>
      <protection locked="0"/>
    </xf>
    <xf numFmtId="3" fontId="32" fillId="0" borderId="0" xfId="10" applyNumberFormat="1" applyFont="1" applyFill="1" applyAlignment="1" applyProtection="1">
      <alignment vertical="center" wrapText="1"/>
      <protection locked="0"/>
    </xf>
    <xf numFmtId="0" fontId="4" fillId="0" borderId="0" xfId="1" applyFont="1" applyFill="1" applyBorder="1" applyAlignment="1" applyProtection="1">
      <alignment vertical="center" wrapText="1"/>
      <protection locked="0"/>
    </xf>
    <xf numFmtId="0" fontId="18" fillId="0" borderId="0" xfId="3" applyFont="1" applyAlignment="1" applyProtection="1">
      <alignment vertical="center"/>
      <protection locked="0"/>
    </xf>
    <xf numFmtId="0" fontId="7" fillId="0" borderId="0" xfId="3" applyFont="1" applyAlignment="1" applyProtection="1">
      <alignment vertical="center"/>
      <protection locked="0"/>
    </xf>
    <xf numFmtId="0" fontId="11" fillId="3" borderId="0" xfId="3" applyFont="1" applyFill="1" applyBorder="1" applyAlignment="1" applyProtection="1">
      <alignment vertical="top" wrapText="1"/>
      <protection locked="0"/>
    </xf>
    <xf numFmtId="0" fontId="11" fillId="3" borderId="0" xfId="3" applyFont="1" applyFill="1" applyBorder="1" applyAlignment="1" applyProtection="1">
      <alignment horizontal="center" vertical="top" wrapText="1"/>
    </xf>
    <xf numFmtId="0" fontId="15" fillId="0" borderId="0" xfId="3" applyFont="1" applyAlignment="1" applyProtection="1">
      <alignment vertical="top"/>
      <protection locked="0"/>
    </xf>
    <xf numFmtId="0" fontId="11" fillId="3" borderId="1" xfId="3" applyFont="1" applyFill="1" applyBorder="1" applyAlignment="1" applyProtection="1">
      <alignment vertical="center" wrapText="1"/>
      <protection locked="0"/>
    </xf>
    <xf numFmtId="14" fontId="11" fillId="3" borderId="1" xfId="3" applyNumberFormat="1" applyFont="1" applyFill="1" applyBorder="1" applyAlignment="1" applyProtection="1">
      <alignment horizontal="center" vertical="center" wrapText="1"/>
    </xf>
    <xf numFmtId="0" fontId="15" fillId="3" borderId="1" xfId="3" applyFont="1" applyFill="1" applyBorder="1" applyAlignment="1" applyProtection="1">
      <alignment vertical="center" wrapText="1"/>
      <protection locked="0"/>
    </xf>
    <xf numFmtId="170" fontId="15" fillId="3" borderId="1" xfId="3" applyNumberFormat="1" applyFont="1" applyFill="1" applyBorder="1" applyAlignment="1" applyProtection="1">
      <alignment horizontal="center" vertical="center" wrapText="1"/>
    </xf>
    <xf numFmtId="170" fontId="15" fillId="0" borderId="2" xfId="3" applyNumberFormat="1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  <protection locked="0"/>
    </xf>
    <xf numFmtId="0" fontId="15" fillId="0" borderId="1" xfId="3" applyFont="1" applyFill="1" applyBorder="1" applyAlignment="1" applyProtection="1">
      <alignment horizontal="center" vertical="center" wrapText="1"/>
    </xf>
    <xf numFmtId="170" fontId="15" fillId="0" borderId="1" xfId="7" applyNumberFormat="1" applyFont="1" applyBorder="1" applyAlignment="1">
      <alignment horizontal="center" vertical="center"/>
    </xf>
    <xf numFmtId="170" fontId="14" fillId="0" borderId="0" xfId="3" applyNumberFormat="1" applyFont="1" applyFill="1" applyAlignment="1" applyProtection="1">
      <alignment horizontal="center" vertical="center" wrapText="1"/>
      <protection locked="0"/>
    </xf>
    <xf numFmtId="0" fontId="15" fillId="3" borderId="2" xfId="3" applyFont="1" applyFill="1" applyBorder="1" applyAlignment="1" applyProtection="1">
      <alignment vertical="center" wrapText="1"/>
      <protection locked="0"/>
    </xf>
    <xf numFmtId="170" fontId="15" fillId="3" borderId="2" xfId="3" applyNumberFormat="1" applyFont="1" applyFill="1" applyBorder="1" applyAlignment="1" applyProtection="1">
      <alignment horizontal="center" vertical="center" wrapText="1"/>
    </xf>
    <xf numFmtId="170" fontId="14" fillId="0" borderId="0" xfId="3" applyNumberFormat="1" applyFont="1" applyFill="1" applyAlignment="1" applyProtection="1">
      <alignment horizontal="center" vertical="center"/>
      <protection locked="0"/>
    </xf>
    <xf numFmtId="0" fontId="7" fillId="0" borderId="0" xfId="3" applyFont="1" applyFill="1" applyAlignment="1" applyProtection="1">
      <alignment vertical="center"/>
      <protection locked="0"/>
    </xf>
    <xf numFmtId="0" fontId="7" fillId="0" borderId="0" xfId="3" applyFont="1" applyFill="1" applyBorder="1" applyAlignment="1" applyProtection="1">
      <alignment vertical="center"/>
      <protection locked="0"/>
    </xf>
    <xf numFmtId="0" fontId="15" fillId="0" borderId="0" xfId="3" applyFont="1" applyFill="1" applyAlignment="1" applyProtection="1">
      <alignment vertical="center" wrapText="1"/>
    </xf>
    <xf numFmtId="4" fontId="11" fillId="0" borderId="0" xfId="3" applyNumberFormat="1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 wrapText="1"/>
    </xf>
    <xf numFmtId="14" fontId="11" fillId="0" borderId="1" xfId="3" applyNumberFormat="1" applyFont="1" applyFill="1" applyBorder="1" applyAlignment="1" applyProtection="1">
      <alignment horizontal="center" vertical="center" wrapText="1"/>
    </xf>
    <xf numFmtId="14" fontId="15" fillId="0" borderId="1" xfId="3" applyNumberFormat="1" applyFont="1" applyFill="1" applyBorder="1" applyAlignment="1" applyProtection="1">
      <alignment horizontal="center" vertical="center" wrapText="1"/>
    </xf>
    <xf numFmtId="0" fontId="15" fillId="0" borderId="1" xfId="3" applyFont="1" applyFill="1" applyBorder="1" applyAlignment="1" applyProtection="1">
      <alignment vertical="center" wrapText="1"/>
    </xf>
    <xf numFmtId="0" fontId="11" fillId="0" borderId="1" xfId="3" applyFont="1" applyFill="1" applyBorder="1" applyAlignment="1" applyProtection="1">
      <alignment horizontal="right" vertical="center" wrapText="1"/>
    </xf>
    <xf numFmtId="0" fontId="17" fillId="0" borderId="0" xfId="3" applyFont="1" applyFill="1" applyAlignment="1" applyProtection="1">
      <alignment vertical="center" wrapText="1"/>
    </xf>
    <xf numFmtId="3" fontId="15" fillId="0" borderId="0" xfId="3" applyNumberFormat="1" applyFont="1" applyFill="1" applyAlignment="1" applyProtection="1">
      <alignment vertical="center" wrapText="1"/>
    </xf>
    <xf numFmtId="3" fontId="15" fillId="0" borderId="0" xfId="3" applyNumberFormat="1" applyFont="1" applyFill="1" applyAlignment="1" applyProtection="1">
      <alignment horizontal="right" vertical="center" wrapText="1"/>
    </xf>
    <xf numFmtId="3" fontId="15" fillId="0" borderId="0" xfId="3" applyNumberFormat="1" applyFont="1" applyFill="1" applyBorder="1" applyAlignment="1" applyProtection="1">
      <alignment vertical="center" wrapText="1"/>
    </xf>
    <xf numFmtId="0" fontId="15" fillId="0" borderId="0" xfId="3" applyFont="1" applyAlignment="1" applyProtection="1">
      <alignment horizontal="right"/>
      <protection locked="0"/>
    </xf>
    <xf numFmtId="3" fontId="15" fillId="0" borderId="0" xfId="3" applyNumberFormat="1" applyFont="1" applyProtection="1">
      <protection locked="0"/>
    </xf>
    <xf numFmtId="0" fontId="17" fillId="0" borderId="0" xfId="3" applyFont="1" applyFill="1" applyAlignment="1" applyProtection="1">
      <alignment vertical="center"/>
    </xf>
    <xf numFmtId="3" fontId="15" fillId="0" borderId="0" xfId="3" applyNumberFormat="1" applyFont="1" applyAlignment="1" applyProtection="1">
      <alignment horizontal="right"/>
      <protection locked="0"/>
    </xf>
    <xf numFmtId="0" fontId="19" fillId="0" borderId="0" xfId="3" applyFont="1" applyFill="1" applyAlignment="1" applyProtection="1">
      <alignment vertical="center"/>
    </xf>
    <xf numFmtId="3" fontId="11" fillId="0" borderId="0" xfId="3" applyNumberFormat="1" applyFont="1" applyFill="1" applyBorder="1" applyAlignment="1" applyProtection="1">
      <alignment vertical="center" wrapText="1"/>
    </xf>
    <xf numFmtId="3" fontId="11" fillId="0" borderId="0" xfId="3" applyNumberFormat="1" applyFont="1" applyFill="1" applyAlignment="1" applyProtection="1">
      <alignment horizontal="right" vertical="center" wrapText="1"/>
    </xf>
    <xf numFmtId="3" fontId="11" fillId="0" borderId="0" xfId="3" applyNumberFormat="1" applyFont="1" applyFill="1" applyAlignment="1" applyProtection="1">
      <alignment vertical="center" wrapText="1"/>
    </xf>
    <xf numFmtId="0" fontId="15" fillId="0" borderId="0" xfId="3" applyFont="1" applyFill="1" applyAlignment="1" applyProtection="1">
      <alignment vertical="center"/>
    </xf>
    <xf numFmtId="0" fontId="15" fillId="0" borderId="0" xfId="3" applyFont="1" applyFill="1" applyBorder="1" applyAlignment="1" applyProtection="1">
      <alignment vertical="center" wrapText="1"/>
    </xf>
    <xf numFmtId="3" fontId="15" fillId="0" borderId="0" xfId="8" applyNumberFormat="1" applyFont="1" applyFill="1" applyBorder="1" applyAlignment="1" applyProtection="1">
      <alignment vertical="center" wrapText="1"/>
    </xf>
    <xf numFmtId="3" fontId="15" fillId="0" borderId="0" xfId="8" applyNumberFormat="1" applyFont="1" applyFill="1" applyAlignment="1" applyProtection="1">
      <alignment vertical="center" wrapText="1"/>
    </xf>
    <xf numFmtId="4" fontId="15" fillId="0" borderId="0" xfId="3" applyNumberFormat="1" applyFont="1" applyProtection="1">
      <protection locked="0"/>
    </xf>
    <xf numFmtId="0" fontId="32" fillId="0" borderId="0" xfId="3" applyFont="1" applyProtection="1">
      <protection locked="0"/>
    </xf>
    <xf numFmtId="0" fontId="19" fillId="0" borderId="1" xfId="3" applyFont="1" applyFill="1" applyBorder="1" applyAlignment="1" applyProtection="1">
      <alignment vertical="center"/>
    </xf>
    <xf numFmtId="3" fontId="11" fillId="0" borderId="1" xfId="3" applyNumberFormat="1" applyFont="1" applyFill="1" applyBorder="1" applyAlignment="1" applyProtection="1">
      <alignment horizontal="right" vertical="center" wrapText="1"/>
    </xf>
    <xf numFmtId="3" fontId="11" fillId="0" borderId="1" xfId="3" applyNumberFormat="1" applyFont="1" applyFill="1" applyBorder="1" applyAlignment="1" applyProtection="1">
      <alignment vertical="center" wrapText="1"/>
    </xf>
    <xf numFmtId="0" fontId="15" fillId="0" borderId="0" xfId="3" applyFont="1" applyFill="1" applyBorder="1" applyAlignment="1" applyProtection="1">
      <alignment vertical="center"/>
    </xf>
    <xf numFmtId="3" fontId="15" fillId="0" borderId="0" xfId="8" applyNumberFormat="1" applyFont="1" applyFill="1" applyAlignment="1" applyProtection="1">
      <alignment horizontal="right" vertical="center" wrapText="1"/>
    </xf>
    <xf numFmtId="0" fontId="11" fillId="0" borderId="0" xfId="3" applyFont="1" applyProtection="1">
      <protection locked="0"/>
    </xf>
    <xf numFmtId="0" fontId="19" fillId="0" borderId="0" xfId="3" applyFont="1" applyFill="1" applyBorder="1" applyAlignment="1" applyProtection="1">
      <alignment vertical="center"/>
    </xf>
    <xf numFmtId="3" fontId="11" fillId="0" borderId="0" xfId="3" applyNumberFormat="1" applyFont="1" applyFill="1" applyBorder="1" applyAlignment="1" applyProtection="1">
      <alignment horizontal="right" vertical="center" wrapText="1"/>
    </xf>
    <xf numFmtId="4" fontId="17" fillId="0" borderId="5" xfId="5" applyNumberFormat="1" applyFont="1" applyFill="1" applyBorder="1" applyAlignment="1" applyProtection="1">
      <alignment vertical="center" wrapText="1"/>
    </xf>
    <xf numFmtId="3" fontId="15" fillId="0" borderId="1" xfId="3" applyNumberFormat="1" applyFont="1" applyFill="1" applyBorder="1" applyAlignment="1" applyProtection="1">
      <alignment vertical="center" wrapText="1"/>
    </xf>
    <xf numFmtId="3" fontId="15" fillId="0" borderId="1" xfId="3" applyNumberFormat="1" applyFont="1" applyFill="1" applyBorder="1" applyAlignment="1" applyProtection="1">
      <alignment horizontal="right" vertical="center" wrapText="1"/>
    </xf>
    <xf numFmtId="0" fontId="11" fillId="0" borderId="1" xfId="3" applyFont="1" applyFill="1" applyBorder="1" applyAlignment="1" applyProtection="1">
      <alignment horizontal="center" vertical="center" wrapText="1"/>
    </xf>
    <xf numFmtId="0" fontId="17" fillId="0" borderId="1" xfId="3" applyFont="1" applyFill="1" applyBorder="1" applyAlignment="1" applyProtection="1">
      <alignment vertical="center" wrapText="1"/>
    </xf>
    <xf numFmtId="3" fontId="11" fillId="0" borderId="2" xfId="3" applyNumberFormat="1" applyFont="1" applyFill="1" applyBorder="1" applyAlignment="1" applyProtection="1">
      <alignment vertical="center" wrapText="1"/>
    </xf>
    <xf numFmtId="3" fontId="19" fillId="3" borderId="0" xfId="3" applyNumberFormat="1" applyFont="1" applyFill="1" applyBorder="1" applyAlignment="1" applyProtection="1">
      <alignment vertical="top" wrapText="1"/>
      <protection locked="0"/>
    </xf>
    <xf numFmtId="0" fontId="17" fillId="0" borderId="4" xfId="3" applyFont="1" applyFill="1" applyBorder="1" applyAlignment="1" applyProtection="1">
      <alignment vertical="center"/>
    </xf>
    <xf numFmtId="3" fontId="15" fillId="0" borderId="4" xfId="3" applyNumberFormat="1" applyFont="1" applyFill="1" applyBorder="1" applyAlignment="1" applyProtection="1">
      <alignment vertical="center" wrapText="1"/>
    </xf>
    <xf numFmtId="0" fontId="17" fillId="0" borderId="1" xfId="3" applyFont="1" applyFill="1" applyBorder="1" applyAlignment="1" applyProtection="1">
      <alignment vertical="center"/>
    </xf>
    <xf numFmtId="0" fontId="37" fillId="0" borderId="0" xfId="10" applyFont="1" applyFill="1" applyAlignment="1" applyProtection="1">
      <alignment vertical="center" wrapText="1"/>
    </xf>
    <xf numFmtId="0" fontId="5" fillId="0" borderId="0" xfId="3" applyFont="1" applyAlignment="1" applyProtection="1">
      <alignment vertical="center"/>
      <protection locked="0"/>
    </xf>
  </cellXfs>
  <cellStyles count="14">
    <cellStyle name="Dziesiętny 2" xfId="8"/>
    <cellStyle name="Normal 2 10" xfId="10"/>
    <cellStyle name="Normal 2 2" xfId="11"/>
    <cellStyle name="Normal 2 2 2" xfId="12"/>
    <cellStyle name="Normal 2 2 2 2" xfId="13"/>
    <cellStyle name="Normal 3 2" xfId="2"/>
    <cellStyle name="Normal 3 2 2" xfId="7"/>
    <cellStyle name="Normal 4" xfId="5"/>
    <cellStyle name="Normalny" xfId="0" builtinId="0"/>
    <cellStyle name="Normalny 2" xfId="3"/>
    <cellStyle name="Normalny 3" xfId="9"/>
    <cellStyle name="Normalny 6" xfId="4"/>
    <cellStyle name="Normalny_Pakiet konsolidacyjny MSSF 0.0.24 MR" xfId="1"/>
    <cellStyle name="Procentowy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wel.zielinski.ZUE/Desktop/RAPORTY/RAPORTY%20OKRESOWE/Raport%201Q%202018/EN/2018%2003%2031%20SF%20jednostk%20-%20raport%20kwartalny%20-%20ZUE%20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2402%20Uzgodnienia%20no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ILANS%202014/2014%2012/Worksheet%20in%202262%20Mega%20lead%2031.10.2009%20i%2031.12.2009%20Combined%20Leadsheet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GRUPA%20ZUE%20-%20KONSOLIDACJA/2015/4%20kwarta&#322;%202015/word%20i%20excel%2031%2012%202015/Konsolidacja/1%20Dominuj&#261;ca%20Pakiet%20konsolidacyjny%2020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GRUPA%20ZUE%20-%20KONSOLIDACJA/2015/4%20kwarta&#322;%202015/word%20i%20excel%2031%2012%202015/GRUPA%20ZUE%20-%20KONSOLIDACJA/wzory/2015%2003%2031/2013/BEATA_DANE/SPRAWOZDANIA/2011%20SPRAWOZDANIA/IV%20Q%202011/SF%20ZUE%202011%20REAL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7140%20Kapita&#322;y%20-%20tabela%20ruchu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 spółki powiązanej"/>
      <sheetName val="GRUPA ZUE"/>
      <sheetName val="Tematy do przyg"/>
      <sheetName val="Walidacje"/>
      <sheetName val="Walidacja tys.PLN"/>
      <sheetName val="1 Zest obr i sald"/>
      <sheetName val="2 Megalead "/>
      <sheetName val="3 RZIS "/>
      <sheetName val="4 AKTYWA"/>
      <sheetName val="5 PASYWA"/>
      <sheetName val="6 ZZwKW "/>
      <sheetName val="7 RPP "/>
      <sheetName val="8 Wybrane dane na Euro"/>
      <sheetName val="9 SPRZEDAŻ"/>
      <sheetName val="9a Działalność finansowa"/>
      <sheetName val="9b Sprzedaż-zrzut wszystkich fv"/>
      <sheetName val="10 ZAKUP"/>
      <sheetName val="11 NALEŻNOŚCI"/>
      <sheetName val="12 ZOBOWIĄZANIA"/>
      <sheetName val="13 POŻYCZKI UDZIELONE"/>
      <sheetName val="14 POŻYCZKI OTRZYMANE"/>
      <sheetName val="15 UDZIAŁY"/>
      <sheetName val="Nota 1. kapitał"/>
      <sheetName val="Nota 2. Transakcje powiązane"/>
      <sheetName val="Nota 2a. Trans powiąz w tys.PLN"/>
      <sheetName val="Nota 3. Wiekowanie należności"/>
      <sheetName val="Nota 4. Wiekowanie zobowiązań"/>
      <sheetName val="Nota 5. zmiany stanu rezerw"/>
      <sheetName val="Nota 6. Zapasy"/>
      <sheetName val="Nota 7. sprzedaż ŚT"/>
      <sheetName val="Nota 8. zakup ŚT"/>
      <sheetName val="Nota 9. tematy do opisu"/>
      <sheetName val="Nota 10. zobowiązania warunkowe"/>
      <sheetName val="Nota 11. Aktywa warunkowe"/>
      <sheetName val="Nota 12. Wycena kontraktów"/>
      <sheetName val="Nota 13. Kredyty"/>
      <sheetName val="Nota 14. Leasing"/>
      <sheetName val="Nota 15. Wynagr i liczba prac."/>
      <sheetName val="Nota 16. Sprawy sądowe"/>
      <sheetName val="Dane dodatkowe Backlog"/>
      <sheetName val="Marże do konsolidacji"/>
      <sheetName val="Inwestycje w AT"/>
      <sheetName val="Inf o gwaran i poręcz"/>
      <sheetName val="NOTY do SF rocznego"/>
      <sheetName val="20. Przychody"/>
      <sheetName val="21. Koszty operac"/>
      <sheetName val="22. Amort"/>
      <sheetName val="23. Poz przych op"/>
      <sheetName val="24. Poz koszt op"/>
      <sheetName val="25. Przych fin"/>
      <sheetName val="26. Koszty fin"/>
      <sheetName val="27. Podatek dochodowy"/>
      <sheetName val="28. St.podatk nom a efekt"/>
      <sheetName val="29. Bieżące akt i zob podatk"/>
      <sheetName val="30. Saldo podatku odrocz."/>
      <sheetName val="31. Rzeczowe aktywa trw."/>
      <sheetName val="32. WNiP"/>
      <sheetName val="33. Pozost aktyw"/>
      <sheetName val="33a.Pozost aktywa finans"/>
      <sheetName val="33b.Pożyczki udzielone"/>
      <sheetName val="34. Zapasy"/>
      <sheetName val="35. Należności "/>
      <sheetName val="36. Zysk zatrzymany"/>
      <sheetName val="36a. Kapitał akcyjny"/>
      <sheetName val="37. Nadwyżka ze spr akcji"/>
      <sheetName val="38. Kredyty"/>
      <sheetName val="38a Podsum. umów kredytowy"/>
      <sheetName val="39. Pozostałe zob fin"/>
      <sheetName val="39a Pozostałe zobowiązania"/>
      <sheetName val="40. Zysk na jedną akcję"/>
      <sheetName val="41. Kontrakty budowl. długoter."/>
      <sheetName val="42. Kaucje"/>
      <sheetName val="43. PWUG"/>
      <sheetName val="44. Leasing"/>
      <sheetName val="45. Instr fin"/>
      <sheetName val="46. srodki pieniezne"/>
      <sheetName val="47. Transakcje niepien. i źródł"/>
      <sheetName val="48. Zobow - swiadcz em"/>
      <sheetName val="49. Ryzyko walutowe"/>
      <sheetName val="50. Ryzyko stóp pr"/>
      <sheetName val="51. Zarz kapitalem"/>
      <sheetName val="52. Wynagr kier"/>
      <sheetName val="53. Um leas oper"/>
      <sheetName val="54. Wartość firmy"/>
      <sheetName val="55. Inwestycje w jedn podporz."/>
      <sheetName val="56.Omówienie wyników"/>
      <sheetName val="56 Omówienie wyników cd"/>
      <sheetName val="Instrumenty finans-zm.klasyfik "/>
    </sheetNames>
    <sheetDataSet>
      <sheetData sheetId="0">
        <row r="44">
          <cell r="D44" t="str">
            <v>31-03-2017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REKTY 2007"/>
      <sheetName val="KOREKTY 2009"/>
      <sheetName val="KOREKTY_2008 "/>
      <sheetName val="Aktywa"/>
      <sheetName val="Pasywa"/>
      <sheetName val="RziS"/>
      <sheetName val="Lead 2007"/>
      <sheetName val="Lead 2008"/>
      <sheetName val="Lead 2009"/>
      <sheetName val="24 Zysk zatrzymany "/>
      <sheetName val="Kapitały"/>
      <sheetName val="podział zyskow"/>
      <sheetName val="lista korekt 2009"/>
      <sheetName val="lista korekt 2008"/>
      <sheetName val="lista korekt 2007"/>
      <sheetName val="8 Przychody"/>
      <sheetName val="IFRS-PAS"/>
      <sheetName val="7"/>
      <sheetName val="7cd"/>
      <sheetName val="7 - korekty"/>
      <sheetName val="Nota 28"/>
      <sheetName val="Nota 29"/>
      <sheetName val="values2"/>
      <sheetName val="aktywa netto biup"/>
      <sheetName val="16 (2)"/>
      <sheetName val="16.1 (2)"/>
      <sheetName val="16.2 (2)"/>
      <sheetName val="17 RzAT"/>
      <sheetName val="17 cd"/>
      <sheetName val="18 WNiP"/>
      <sheetName val="WNiP cd"/>
      <sheetName val="WNiP cd2"/>
      <sheetName val="19 udzialy"/>
      <sheetName val="20 Pozostałe aktywa"/>
      <sheetName val="23 Kapitał akcyjny (2)"/>
      <sheetName val="21 Zapasy (2)"/>
      <sheetName val="values"/>
      <sheetName val="22 Należności 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F2" t="str">
            <v>31.12.2009</v>
          </cell>
          <cell r="H2" t="str">
            <v>AJE</v>
          </cell>
          <cell r="I2" t="str">
            <v>Adjusted</v>
          </cell>
          <cell r="J2" t="str">
            <v>RJE</v>
          </cell>
          <cell r="K2" t="str">
            <v>Final</v>
          </cell>
          <cell r="O2" t="str">
            <v>31.12.2008</v>
          </cell>
          <cell r="Q2">
            <v>0</v>
          </cell>
          <cell r="R2">
            <v>0</v>
          </cell>
        </row>
        <row r="4">
          <cell r="F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O4">
            <v>0</v>
          </cell>
        </row>
        <row r="6">
          <cell r="F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O6">
            <v>0</v>
          </cell>
        </row>
        <row r="8">
          <cell r="F8">
            <v>1595951.97</v>
          </cell>
          <cell r="H8">
            <v>0</v>
          </cell>
          <cell r="I8">
            <v>1595951.97</v>
          </cell>
          <cell r="J8">
            <v>0</v>
          </cell>
          <cell r="K8">
            <v>1595951.97</v>
          </cell>
          <cell r="O8">
            <v>0</v>
          </cell>
        </row>
        <row r="9">
          <cell r="F9">
            <v>1166032</v>
          </cell>
          <cell r="H9">
            <v>0</v>
          </cell>
          <cell r="I9">
            <v>1166032</v>
          </cell>
          <cell r="J9">
            <v>0</v>
          </cell>
          <cell r="K9">
            <v>1166032</v>
          </cell>
          <cell r="O9">
            <v>0</v>
          </cell>
        </row>
        <row r="10"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O10">
            <v>2269995.34</v>
          </cell>
        </row>
        <row r="11">
          <cell r="F11">
            <v>-293037.46000000002</v>
          </cell>
          <cell r="H11">
            <v>0</v>
          </cell>
          <cell r="I11">
            <v>-293037.46000000002</v>
          </cell>
          <cell r="J11">
            <v>0</v>
          </cell>
          <cell r="K11">
            <v>-293037.46000000002</v>
          </cell>
          <cell r="O11">
            <v>0</v>
          </cell>
        </row>
        <row r="12">
          <cell r="F12">
            <v>-835656.14</v>
          </cell>
          <cell r="H12">
            <v>0</v>
          </cell>
          <cell r="I12">
            <v>-835656.14</v>
          </cell>
          <cell r="J12">
            <v>0</v>
          </cell>
          <cell r="K12">
            <v>-835656.14</v>
          </cell>
          <cell r="O12">
            <v>0</v>
          </cell>
        </row>
        <row r="13">
          <cell r="F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O13">
            <v>-781184.96</v>
          </cell>
        </row>
        <row r="14">
          <cell r="F14">
            <v>1633290.3699999996</v>
          </cell>
          <cell r="H14">
            <v>0</v>
          </cell>
          <cell r="I14">
            <v>1633290.3699999996</v>
          </cell>
          <cell r="J14">
            <v>0</v>
          </cell>
          <cell r="K14">
            <v>1633290.3699999996</v>
          </cell>
          <cell r="O14">
            <v>1488810.38</v>
          </cell>
        </row>
        <row r="16">
          <cell r="F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O16">
            <v>0</v>
          </cell>
        </row>
        <row r="18">
          <cell r="F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O18">
            <v>1917209.4</v>
          </cell>
        </row>
        <row r="19">
          <cell r="F19">
            <v>1917209.4</v>
          </cell>
          <cell r="H19">
            <v>0</v>
          </cell>
          <cell r="I19">
            <v>1917209.4</v>
          </cell>
          <cell r="J19">
            <v>0</v>
          </cell>
          <cell r="K19">
            <v>1917209.4</v>
          </cell>
          <cell r="O19">
            <v>0</v>
          </cell>
        </row>
        <row r="20">
          <cell r="F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O20">
            <v>-1101368.48</v>
          </cell>
        </row>
        <row r="21">
          <cell r="F21">
            <v>-281511.2</v>
          </cell>
          <cell r="H21">
            <v>0</v>
          </cell>
          <cell r="I21">
            <v>-281511.2</v>
          </cell>
          <cell r="J21">
            <v>0</v>
          </cell>
          <cell r="K21">
            <v>-281511.2</v>
          </cell>
          <cell r="O21">
            <v>0</v>
          </cell>
        </row>
        <row r="22">
          <cell r="F22">
            <v>1635698.2</v>
          </cell>
          <cell r="H22">
            <v>0</v>
          </cell>
          <cell r="I22">
            <v>1635698.2</v>
          </cell>
          <cell r="J22">
            <v>0</v>
          </cell>
          <cell r="K22">
            <v>1635698.2</v>
          </cell>
          <cell r="O22">
            <v>815840.91999999993</v>
          </cell>
        </row>
        <row r="24">
          <cell r="F24">
            <v>2429321.9300000002</v>
          </cell>
          <cell r="H24">
            <v>0</v>
          </cell>
          <cell r="I24">
            <v>2429321.9300000002</v>
          </cell>
          <cell r="J24">
            <v>0</v>
          </cell>
          <cell r="K24">
            <v>2429321.9300000002</v>
          </cell>
          <cell r="O24">
            <v>0</v>
          </cell>
        </row>
        <row r="25">
          <cell r="F25">
            <v>139145.99</v>
          </cell>
          <cell r="H25">
            <v>0</v>
          </cell>
          <cell r="I25">
            <v>139145.99</v>
          </cell>
          <cell r="J25">
            <v>0</v>
          </cell>
          <cell r="K25">
            <v>139145.99</v>
          </cell>
          <cell r="O25">
            <v>0</v>
          </cell>
        </row>
        <row r="26">
          <cell r="F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O26">
            <v>2395029.1</v>
          </cell>
        </row>
        <row r="27">
          <cell r="F27">
            <v>-397542.40000000002</v>
          </cell>
          <cell r="H27">
            <v>0</v>
          </cell>
          <cell r="I27">
            <v>-397542.40000000002</v>
          </cell>
          <cell r="J27">
            <v>0</v>
          </cell>
          <cell r="K27">
            <v>-397542.40000000002</v>
          </cell>
          <cell r="O27">
            <v>0</v>
          </cell>
        </row>
        <row r="28">
          <cell r="F28">
            <v>-52812.59</v>
          </cell>
          <cell r="H28">
            <v>0</v>
          </cell>
          <cell r="I28">
            <v>-52812.59</v>
          </cell>
          <cell r="J28">
            <v>0</v>
          </cell>
          <cell r="K28">
            <v>-52812.59</v>
          </cell>
          <cell r="O28">
            <v>0</v>
          </cell>
        </row>
        <row r="29">
          <cell r="F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O29">
            <v>-817162.82</v>
          </cell>
        </row>
        <row r="30">
          <cell r="F30">
            <v>2118112.9300000002</v>
          </cell>
          <cell r="H30">
            <v>0</v>
          </cell>
          <cell r="I30">
            <v>2118112.9300000002</v>
          </cell>
          <cell r="J30">
            <v>0</v>
          </cell>
          <cell r="K30">
            <v>2118112.9300000002</v>
          </cell>
          <cell r="O30">
            <v>1577866.2800000003</v>
          </cell>
        </row>
        <row r="32">
          <cell r="F32">
            <v>268131.5</v>
          </cell>
          <cell r="H32">
            <v>0</v>
          </cell>
          <cell r="I32">
            <v>268131.5</v>
          </cell>
          <cell r="J32">
            <v>0</v>
          </cell>
          <cell r="K32">
            <v>268131.5</v>
          </cell>
          <cell r="O32">
            <v>0</v>
          </cell>
        </row>
        <row r="33">
          <cell r="F33">
            <v>614591.06000000006</v>
          </cell>
          <cell r="H33">
            <v>0</v>
          </cell>
          <cell r="I33">
            <v>614591.06000000006</v>
          </cell>
          <cell r="J33">
            <v>0</v>
          </cell>
          <cell r="K33">
            <v>614591.06000000006</v>
          </cell>
          <cell r="O33">
            <v>0</v>
          </cell>
        </row>
        <row r="34">
          <cell r="F34">
            <v>5131665.7300000004</v>
          </cell>
          <cell r="H34">
            <v>0</v>
          </cell>
          <cell r="I34">
            <v>5131665.7300000004</v>
          </cell>
          <cell r="J34">
            <v>0</v>
          </cell>
          <cell r="K34">
            <v>5131665.7300000004</v>
          </cell>
          <cell r="O34">
            <v>0</v>
          </cell>
        </row>
        <row r="35">
          <cell r="F35">
            <v>2044614.09</v>
          </cell>
          <cell r="H35">
            <v>0</v>
          </cell>
          <cell r="I35">
            <v>2044614.09</v>
          </cell>
          <cell r="J35">
            <v>0</v>
          </cell>
          <cell r="K35">
            <v>2044614.09</v>
          </cell>
          <cell r="O35">
            <v>0</v>
          </cell>
        </row>
        <row r="36">
          <cell r="F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O36">
            <v>250631.51</v>
          </cell>
          <cell r="P36">
            <v>6937917.1600000001</v>
          </cell>
        </row>
        <row r="37">
          <cell r="F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O37">
            <v>0</v>
          </cell>
        </row>
        <row r="38">
          <cell r="F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O38">
            <v>4398943.6500000004</v>
          </cell>
        </row>
        <row r="39">
          <cell r="F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O39">
            <v>2288342</v>
          </cell>
        </row>
        <row r="40">
          <cell r="F40">
            <v>-62292.7</v>
          </cell>
          <cell r="H40">
            <v>0</v>
          </cell>
          <cell r="I40">
            <v>-62292.7</v>
          </cell>
          <cell r="J40">
            <v>0</v>
          </cell>
          <cell r="K40">
            <v>-62292.7</v>
          </cell>
          <cell r="O40">
            <v>0</v>
          </cell>
        </row>
        <row r="41">
          <cell r="F41">
            <v>-199788.9</v>
          </cell>
          <cell r="H41">
            <v>0</v>
          </cell>
          <cell r="I41">
            <v>-199788.9</v>
          </cell>
          <cell r="J41">
            <v>0</v>
          </cell>
          <cell r="K41">
            <v>-199788.9</v>
          </cell>
          <cell r="O41">
            <v>0</v>
          </cell>
        </row>
        <row r="42">
          <cell r="F42">
            <v>-962028.47</v>
          </cell>
          <cell r="H42">
            <v>0</v>
          </cell>
          <cell r="I42">
            <v>-962028.47</v>
          </cell>
          <cell r="J42">
            <v>0</v>
          </cell>
          <cell r="K42">
            <v>-962028.47</v>
          </cell>
          <cell r="O42">
            <v>0</v>
          </cell>
        </row>
        <row r="43">
          <cell r="F43">
            <v>-396920.63</v>
          </cell>
          <cell r="H43">
            <v>0</v>
          </cell>
          <cell r="I43">
            <v>-396920.63</v>
          </cell>
          <cell r="J43">
            <v>0</v>
          </cell>
          <cell r="K43">
            <v>-396920.63</v>
          </cell>
          <cell r="O43">
            <v>0</v>
          </cell>
        </row>
        <row r="44">
          <cell r="F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O44">
            <v>-156912.35999999999</v>
          </cell>
        </row>
        <row r="45">
          <cell r="F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O45">
            <v>0</v>
          </cell>
        </row>
        <row r="46">
          <cell r="F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O46">
            <v>-2328069.2000000002</v>
          </cell>
        </row>
        <row r="47">
          <cell r="F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O47">
            <v>-1312558.9099999999</v>
          </cell>
        </row>
        <row r="48">
          <cell r="F48">
            <v>6437971.6800000006</v>
          </cell>
          <cell r="H48">
            <v>0</v>
          </cell>
          <cell r="I48">
            <v>6437971.6800000006</v>
          </cell>
          <cell r="J48">
            <v>0</v>
          </cell>
          <cell r="K48">
            <v>6437971.6800000006</v>
          </cell>
          <cell r="O48">
            <v>3140376.6899999995</v>
          </cell>
        </row>
        <row r="50">
          <cell r="F50">
            <v>12861429.119999999</v>
          </cell>
          <cell r="H50">
            <v>0</v>
          </cell>
          <cell r="I50">
            <v>12861429.119999999</v>
          </cell>
          <cell r="J50">
            <v>0</v>
          </cell>
          <cell r="K50">
            <v>12861429.119999999</v>
          </cell>
          <cell r="O50">
            <v>0</v>
          </cell>
        </row>
        <row r="51">
          <cell r="F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O51">
            <v>8579031.3300000001</v>
          </cell>
          <cell r="P51">
            <v>11009136.73</v>
          </cell>
        </row>
        <row r="52">
          <cell r="F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O52">
            <v>2430105.4</v>
          </cell>
        </row>
        <row r="53">
          <cell r="F53">
            <v>-2561818.7400000002</v>
          </cell>
          <cell r="H53">
            <v>0</v>
          </cell>
          <cell r="I53">
            <v>-2561818.7400000002</v>
          </cell>
          <cell r="J53">
            <v>0</v>
          </cell>
          <cell r="K53">
            <v>-2561818.7400000002</v>
          </cell>
          <cell r="O53">
            <v>0</v>
          </cell>
        </row>
        <row r="54">
          <cell r="F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O54">
            <v>-3793895.3</v>
          </cell>
        </row>
        <row r="55">
          <cell r="F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O55">
            <v>-1660544.25</v>
          </cell>
        </row>
        <row r="56">
          <cell r="F56">
            <v>10299610.379999999</v>
          </cell>
          <cell r="H56">
            <v>0</v>
          </cell>
          <cell r="I56">
            <v>10299610.379999999</v>
          </cell>
          <cell r="J56">
            <v>0</v>
          </cell>
          <cell r="K56">
            <v>10299610.379999999</v>
          </cell>
          <cell r="O56">
            <v>5554697.1800000006</v>
          </cell>
        </row>
        <row r="58">
          <cell r="F58">
            <v>498420.32</v>
          </cell>
          <cell r="H58">
            <v>0</v>
          </cell>
          <cell r="I58">
            <v>498420.32</v>
          </cell>
          <cell r="J58">
            <v>0</v>
          </cell>
          <cell r="K58">
            <v>498420.32</v>
          </cell>
          <cell r="O58">
            <v>0</v>
          </cell>
        </row>
        <row r="59">
          <cell r="F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O59">
            <v>396867.35</v>
          </cell>
        </row>
        <row r="60">
          <cell r="F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O60">
            <v>41500</v>
          </cell>
        </row>
        <row r="61">
          <cell r="F61">
            <v>-195142.16</v>
          </cell>
          <cell r="H61">
            <v>0</v>
          </cell>
          <cell r="I61">
            <v>-195142.16</v>
          </cell>
          <cell r="J61">
            <v>0</v>
          </cell>
          <cell r="K61">
            <v>-195142.16</v>
          </cell>
          <cell r="O61">
            <v>0</v>
          </cell>
        </row>
        <row r="62">
          <cell r="F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O62">
            <v>-279057.81</v>
          </cell>
        </row>
        <row r="63">
          <cell r="F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O63">
            <v>-33615</v>
          </cell>
        </row>
        <row r="64">
          <cell r="F64">
            <v>303278.16000000003</v>
          </cell>
          <cell r="H64">
            <v>0</v>
          </cell>
          <cell r="I64">
            <v>303278.16000000003</v>
          </cell>
          <cell r="J64">
            <v>0</v>
          </cell>
          <cell r="K64">
            <v>303278.16000000003</v>
          </cell>
          <cell r="O64">
            <v>125694.53999999998</v>
          </cell>
        </row>
        <row r="66">
          <cell r="F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O66">
            <v>0</v>
          </cell>
        </row>
        <row r="67">
          <cell r="F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O67">
            <v>6900</v>
          </cell>
        </row>
        <row r="68">
          <cell r="F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O68">
            <v>0</v>
          </cell>
        </row>
        <row r="69">
          <cell r="F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O69">
            <v>6900</v>
          </cell>
        </row>
        <row r="71">
          <cell r="F71">
            <v>0</v>
          </cell>
          <cell r="H71">
            <v>1500000</v>
          </cell>
          <cell r="I71">
            <v>1500000</v>
          </cell>
          <cell r="J71">
            <v>0</v>
          </cell>
          <cell r="K71">
            <v>1500000</v>
          </cell>
          <cell r="O71">
            <v>0</v>
          </cell>
        </row>
        <row r="72">
          <cell r="F72">
            <v>0</v>
          </cell>
          <cell r="H72">
            <v>1500000</v>
          </cell>
          <cell r="I72">
            <v>1500000</v>
          </cell>
          <cell r="J72">
            <v>0</v>
          </cell>
          <cell r="K72">
            <v>1500000</v>
          </cell>
          <cell r="O72">
            <v>0</v>
          </cell>
        </row>
        <row r="74">
          <cell r="F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O74">
            <v>0</v>
          </cell>
        </row>
        <row r="76">
          <cell r="F76">
            <v>0</v>
          </cell>
          <cell r="H76">
            <v>418452.61</v>
          </cell>
          <cell r="I76">
            <v>418452.61</v>
          </cell>
          <cell r="J76">
            <v>0</v>
          </cell>
          <cell r="K76">
            <v>418452.61</v>
          </cell>
          <cell r="O76">
            <v>0</v>
          </cell>
        </row>
        <row r="77">
          <cell r="F77">
            <v>0</v>
          </cell>
          <cell r="H77">
            <v>78295219</v>
          </cell>
          <cell r="I77">
            <v>78295219</v>
          </cell>
          <cell r="J77">
            <v>0</v>
          </cell>
          <cell r="K77">
            <v>78295219</v>
          </cell>
          <cell r="O77">
            <v>0</v>
          </cell>
        </row>
        <row r="78">
          <cell r="F78">
            <v>0</v>
          </cell>
          <cell r="H78">
            <v>314600</v>
          </cell>
          <cell r="I78">
            <v>314600</v>
          </cell>
          <cell r="J78">
            <v>0</v>
          </cell>
          <cell r="K78">
            <v>314600</v>
          </cell>
          <cell r="O78">
            <v>0</v>
          </cell>
        </row>
        <row r="79">
          <cell r="F79">
            <v>0</v>
          </cell>
          <cell r="H79">
            <v>79028271.609999999</v>
          </cell>
          <cell r="I79">
            <v>79028271.609999999</v>
          </cell>
          <cell r="J79">
            <v>0</v>
          </cell>
          <cell r="K79">
            <v>79028271.609999999</v>
          </cell>
          <cell r="O79">
            <v>0</v>
          </cell>
        </row>
        <row r="81">
          <cell r="F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O81">
            <v>0</v>
          </cell>
        </row>
        <row r="83">
          <cell r="F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O83">
            <v>0</v>
          </cell>
        </row>
        <row r="85">
          <cell r="F85">
            <v>78300319</v>
          </cell>
          <cell r="H85">
            <v>-78295219</v>
          </cell>
          <cell r="I85">
            <v>5100</v>
          </cell>
          <cell r="J85">
            <v>0</v>
          </cell>
          <cell r="K85">
            <v>5100</v>
          </cell>
          <cell r="O85">
            <v>0</v>
          </cell>
        </row>
        <row r="86">
          <cell r="F86">
            <v>78300319</v>
          </cell>
          <cell r="H86">
            <v>-78295219</v>
          </cell>
          <cell r="I86">
            <v>5100</v>
          </cell>
          <cell r="J86">
            <v>0</v>
          </cell>
          <cell r="K86">
            <v>5100</v>
          </cell>
          <cell r="O86">
            <v>0</v>
          </cell>
        </row>
        <row r="87">
          <cell r="F87">
            <v>156600638</v>
          </cell>
          <cell r="H87">
            <v>-156590438</v>
          </cell>
          <cell r="I87">
            <v>10200</v>
          </cell>
        </row>
        <row r="88">
          <cell r="F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O88">
            <v>0</v>
          </cell>
        </row>
        <row r="90">
          <cell r="F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O90">
            <v>0</v>
          </cell>
        </row>
        <row r="92">
          <cell r="F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O92">
            <v>0</v>
          </cell>
        </row>
        <row r="94">
          <cell r="F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O94">
            <v>0</v>
          </cell>
        </row>
        <row r="96">
          <cell r="F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O96">
            <v>0</v>
          </cell>
        </row>
        <row r="98">
          <cell r="F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O98">
            <v>0</v>
          </cell>
        </row>
        <row r="100"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O100">
            <v>0</v>
          </cell>
        </row>
        <row r="102"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O102">
            <v>0</v>
          </cell>
        </row>
        <row r="104">
          <cell r="F104">
            <v>2279075</v>
          </cell>
          <cell r="H104">
            <v>3051331.01</v>
          </cell>
          <cell r="I104">
            <v>5330406.01</v>
          </cell>
          <cell r="J104">
            <v>0</v>
          </cell>
          <cell r="K104">
            <v>5330406.01</v>
          </cell>
          <cell r="O104">
            <v>0</v>
          </cell>
        </row>
        <row r="105"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O105">
            <v>5530577</v>
          </cell>
        </row>
        <row r="106">
          <cell r="F106">
            <v>0</v>
          </cell>
          <cell r="H106">
            <v>110230.39999999999</v>
          </cell>
          <cell r="I106">
            <v>110230.39999999999</v>
          </cell>
          <cell r="J106">
            <v>0</v>
          </cell>
          <cell r="K106">
            <v>110230.39999999999</v>
          </cell>
          <cell r="O106">
            <v>0</v>
          </cell>
        </row>
        <row r="107">
          <cell r="F107">
            <v>0</v>
          </cell>
          <cell r="H107">
            <v>-9834.4</v>
          </cell>
          <cell r="I107">
            <v>-9834.4</v>
          </cell>
          <cell r="J107">
            <v>0</v>
          </cell>
          <cell r="K107">
            <v>-9834.4</v>
          </cell>
          <cell r="O107">
            <v>0</v>
          </cell>
        </row>
        <row r="108">
          <cell r="F108">
            <v>2279075</v>
          </cell>
          <cell r="H108">
            <v>3151727.01</v>
          </cell>
          <cell r="I108">
            <v>5430802.0099999998</v>
          </cell>
          <cell r="J108">
            <v>0</v>
          </cell>
          <cell r="K108">
            <v>5430802.0099999998</v>
          </cell>
          <cell r="O108">
            <v>5530577</v>
          </cell>
        </row>
        <row r="110">
          <cell r="F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O110">
            <v>0</v>
          </cell>
        </row>
        <row r="112">
          <cell r="F112">
            <v>-5029.9399999999996</v>
          </cell>
          <cell r="H112">
            <v>0</v>
          </cell>
          <cell r="I112">
            <v>-5029.9399999999996</v>
          </cell>
          <cell r="J112">
            <v>0</v>
          </cell>
          <cell r="K112">
            <v>-5029.9399999999996</v>
          </cell>
          <cell r="O112">
            <v>0</v>
          </cell>
        </row>
        <row r="113">
          <cell r="F113">
            <v>2274802.5299999998</v>
          </cell>
          <cell r="H113">
            <v>-716709.81</v>
          </cell>
          <cell r="I113">
            <v>1558092.72</v>
          </cell>
          <cell r="J113">
            <v>0</v>
          </cell>
          <cell r="K113">
            <v>1558092.72</v>
          </cell>
          <cell r="O113">
            <v>0</v>
          </cell>
        </row>
        <row r="114">
          <cell r="F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O114">
            <v>1334688.1299999999</v>
          </cell>
        </row>
        <row r="115">
          <cell r="F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O115">
            <v>2894946.12</v>
          </cell>
        </row>
        <row r="116">
          <cell r="F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O116">
            <v>16867.919999999998</v>
          </cell>
        </row>
        <row r="117">
          <cell r="F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O117">
            <v>42494</v>
          </cell>
        </row>
        <row r="118">
          <cell r="F118">
            <v>2269772.59</v>
          </cell>
          <cell r="H118">
            <v>-716709.81</v>
          </cell>
          <cell r="I118">
            <v>1553062.78</v>
          </cell>
          <cell r="J118">
            <v>0</v>
          </cell>
          <cell r="K118">
            <v>1553062.78</v>
          </cell>
          <cell r="O118">
            <v>4288996.17</v>
          </cell>
        </row>
        <row r="120">
          <cell r="F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O120">
            <v>942464.76</v>
          </cell>
        </row>
        <row r="121">
          <cell r="F121">
            <v>279616.39</v>
          </cell>
          <cell r="H121">
            <v>0</v>
          </cell>
          <cell r="I121">
            <v>279616.39</v>
          </cell>
          <cell r="J121">
            <v>0</v>
          </cell>
          <cell r="K121">
            <v>279616.39</v>
          </cell>
          <cell r="O121">
            <v>0</v>
          </cell>
        </row>
        <row r="122">
          <cell r="F122">
            <v>279616.39</v>
          </cell>
          <cell r="H122">
            <v>0</v>
          </cell>
          <cell r="I122">
            <v>279616.39</v>
          </cell>
          <cell r="J122">
            <v>0</v>
          </cell>
          <cell r="K122">
            <v>279616.39</v>
          </cell>
          <cell r="O122">
            <v>942464.76</v>
          </cell>
        </row>
        <row r="124">
          <cell r="F124">
            <v>4727.6400000000003</v>
          </cell>
          <cell r="H124">
            <v>0</v>
          </cell>
          <cell r="I124">
            <v>4727.6400000000003</v>
          </cell>
          <cell r="J124">
            <v>0</v>
          </cell>
          <cell r="K124">
            <v>4727.6400000000003</v>
          </cell>
          <cell r="O124">
            <v>0</v>
          </cell>
        </row>
        <row r="125">
          <cell r="F125">
            <v>4727.6400000000003</v>
          </cell>
          <cell r="H125">
            <v>0</v>
          </cell>
          <cell r="I125">
            <v>4727.6400000000003</v>
          </cell>
          <cell r="J125">
            <v>0</v>
          </cell>
          <cell r="K125">
            <v>4727.6400000000003</v>
          </cell>
          <cell r="O125">
            <v>0</v>
          </cell>
        </row>
        <row r="127">
          <cell r="F127">
            <v>1581967.21</v>
          </cell>
          <cell r="H127">
            <v>-1581967.21</v>
          </cell>
          <cell r="I127">
            <v>0</v>
          </cell>
          <cell r="J127">
            <v>0</v>
          </cell>
          <cell r="K127">
            <v>0</v>
          </cell>
          <cell r="O127">
            <v>0</v>
          </cell>
        </row>
        <row r="128">
          <cell r="F128">
            <v>1581967.21</v>
          </cell>
          <cell r="H128">
            <v>-1581967.21</v>
          </cell>
          <cell r="I128">
            <v>0</v>
          </cell>
          <cell r="J128">
            <v>0</v>
          </cell>
          <cell r="K128">
            <v>0</v>
          </cell>
          <cell r="O128">
            <v>0</v>
          </cell>
        </row>
        <row r="130">
          <cell r="F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O130">
            <v>650</v>
          </cell>
        </row>
        <row r="131">
          <cell r="F131">
            <v>-1581967.21</v>
          </cell>
          <cell r="H131">
            <v>0</v>
          </cell>
          <cell r="I131">
            <v>-1581967.21</v>
          </cell>
          <cell r="J131">
            <v>0</v>
          </cell>
          <cell r="K131">
            <v>-1581967.21</v>
          </cell>
          <cell r="O131">
            <v>0</v>
          </cell>
        </row>
        <row r="132">
          <cell r="F132">
            <v>1585992.21</v>
          </cell>
          <cell r="H132">
            <v>0</v>
          </cell>
          <cell r="I132">
            <v>1585992.21</v>
          </cell>
          <cell r="J132">
            <v>0</v>
          </cell>
          <cell r="K132">
            <v>1585992.21</v>
          </cell>
          <cell r="O132">
            <v>0</v>
          </cell>
        </row>
        <row r="133">
          <cell r="F133">
            <v>4025</v>
          </cell>
          <cell r="H133">
            <v>0</v>
          </cell>
          <cell r="I133">
            <v>4025</v>
          </cell>
          <cell r="J133">
            <v>0</v>
          </cell>
          <cell r="K133">
            <v>4025</v>
          </cell>
          <cell r="O133">
            <v>650</v>
          </cell>
        </row>
        <row r="135">
          <cell r="F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O135">
            <v>0</v>
          </cell>
        </row>
        <row r="137">
          <cell r="F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O137">
            <v>0</v>
          </cell>
        </row>
        <row r="139">
          <cell r="F139">
            <v>0</v>
          </cell>
          <cell r="H139">
            <v>81967.210000000006</v>
          </cell>
          <cell r="I139">
            <v>81967.210000000006</v>
          </cell>
          <cell r="J139">
            <v>0</v>
          </cell>
          <cell r="K139">
            <v>81967.210000000006</v>
          </cell>
          <cell r="O139">
            <v>0</v>
          </cell>
        </row>
        <row r="140">
          <cell r="F140">
            <v>0</v>
          </cell>
          <cell r="H140">
            <v>81967.210000000006</v>
          </cell>
          <cell r="I140">
            <v>81967.210000000006</v>
          </cell>
          <cell r="J140">
            <v>0</v>
          </cell>
          <cell r="K140">
            <v>81967.210000000006</v>
          </cell>
          <cell r="O140">
            <v>0</v>
          </cell>
        </row>
        <row r="142">
          <cell r="F142">
            <v>104735.6</v>
          </cell>
          <cell r="H142">
            <v>0</v>
          </cell>
          <cell r="I142">
            <v>104735.6</v>
          </cell>
          <cell r="J142">
            <v>0</v>
          </cell>
          <cell r="K142">
            <v>104735.6</v>
          </cell>
          <cell r="O142">
            <v>0</v>
          </cell>
        </row>
        <row r="143">
          <cell r="F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O143">
            <v>249916.48</v>
          </cell>
        </row>
        <row r="144">
          <cell r="F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O144">
            <v>45875645.399999999</v>
          </cell>
        </row>
        <row r="145">
          <cell r="F145">
            <v>14167880.84</v>
          </cell>
          <cell r="H145">
            <v>0</v>
          </cell>
          <cell r="I145">
            <v>14167880.84</v>
          </cell>
          <cell r="J145">
            <v>0</v>
          </cell>
          <cell r="K145">
            <v>14167880.84</v>
          </cell>
          <cell r="O145">
            <v>0</v>
          </cell>
        </row>
        <row r="146">
          <cell r="F146">
            <v>-15000</v>
          </cell>
          <cell r="H146">
            <v>0</v>
          </cell>
          <cell r="I146">
            <v>-15000</v>
          </cell>
          <cell r="J146">
            <v>0</v>
          </cell>
          <cell r="K146">
            <v>-15000</v>
          </cell>
          <cell r="O146">
            <v>0</v>
          </cell>
        </row>
        <row r="147">
          <cell r="F147">
            <v>0</v>
          </cell>
          <cell r="H147">
            <v>841419.02</v>
          </cell>
          <cell r="I147">
            <v>841419.02</v>
          </cell>
          <cell r="J147">
            <v>0</v>
          </cell>
          <cell r="K147">
            <v>841419.02</v>
          </cell>
          <cell r="O147">
            <v>0</v>
          </cell>
        </row>
        <row r="148">
          <cell r="F148">
            <v>14257616.439999999</v>
          </cell>
          <cell r="H148">
            <v>841419.02</v>
          </cell>
          <cell r="I148">
            <v>15099035.459999999</v>
          </cell>
          <cell r="J148">
            <v>0</v>
          </cell>
          <cell r="K148">
            <v>15099035.459999999</v>
          </cell>
          <cell r="O148">
            <v>46125561.879999995</v>
          </cell>
        </row>
        <row r="150">
          <cell r="F150">
            <v>4545344.87</v>
          </cell>
          <cell r="H150">
            <v>-1156019.02</v>
          </cell>
          <cell r="I150">
            <v>3389325.85</v>
          </cell>
          <cell r="J150">
            <v>0</v>
          </cell>
          <cell r="K150">
            <v>3389325.85</v>
          </cell>
          <cell r="O150">
            <v>0</v>
          </cell>
        </row>
        <row r="151">
          <cell r="F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O151">
            <v>21434172.379999999</v>
          </cell>
        </row>
        <row r="152">
          <cell r="F152">
            <v>4545344.87</v>
          </cell>
          <cell r="H152">
            <v>-1156019.02</v>
          </cell>
          <cell r="I152">
            <v>3389325.85</v>
          </cell>
          <cell r="J152">
            <v>0</v>
          </cell>
          <cell r="K152">
            <v>3389325.85</v>
          </cell>
          <cell r="O152">
            <v>21434172.379999999</v>
          </cell>
        </row>
        <row r="154">
          <cell r="F154">
            <v>-157372</v>
          </cell>
          <cell r="H154">
            <v>0</v>
          </cell>
          <cell r="I154">
            <v>-157372</v>
          </cell>
          <cell r="J154">
            <v>0</v>
          </cell>
          <cell r="K154">
            <v>-157372</v>
          </cell>
          <cell r="O154">
            <v>0</v>
          </cell>
        </row>
        <row r="155">
          <cell r="F155">
            <v>157372</v>
          </cell>
          <cell r="H155">
            <v>0</v>
          </cell>
          <cell r="I155">
            <v>157372</v>
          </cell>
          <cell r="J155">
            <v>0</v>
          </cell>
          <cell r="K155">
            <v>157372</v>
          </cell>
          <cell r="O155">
            <v>0</v>
          </cell>
        </row>
        <row r="156">
          <cell r="F156">
            <v>394407.88</v>
          </cell>
          <cell r="H156">
            <v>0</v>
          </cell>
          <cell r="I156">
            <v>394407.88</v>
          </cell>
          <cell r="J156">
            <v>0</v>
          </cell>
          <cell r="K156">
            <v>394407.88</v>
          </cell>
          <cell r="O156">
            <v>0</v>
          </cell>
        </row>
        <row r="157">
          <cell r="F157">
            <v>-394407.88</v>
          </cell>
          <cell r="H157">
            <v>0</v>
          </cell>
          <cell r="I157">
            <v>-394407.88</v>
          </cell>
          <cell r="J157">
            <v>0</v>
          </cell>
          <cell r="K157">
            <v>-394407.88</v>
          </cell>
          <cell r="O157">
            <v>0</v>
          </cell>
        </row>
        <row r="158">
          <cell r="F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O158">
            <v>0</v>
          </cell>
        </row>
        <row r="159">
          <cell r="F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O159">
            <v>0</v>
          </cell>
        </row>
        <row r="160">
          <cell r="F160">
            <v>7317216</v>
          </cell>
          <cell r="H160">
            <v>0</v>
          </cell>
          <cell r="I160">
            <v>7317216</v>
          </cell>
          <cell r="J160">
            <v>0</v>
          </cell>
          <cell r="K160">
            <v>7317216</v>
          </cell>
          <cell r="O160">
            <v>0</v>
          </cell>
        </row>
        <row r="161">
          <cell r="F161">
            <v>-4498</v>
          </cell>
          <cell r="H161">
            <v>0</v>
          </cell>
          <cell r="I161">
            <v>-4498</v>
          </cell>
          <cell r="J161">
            <v>0</v>
          </cell>
          <cell r="K161">
            <v>-4498</v>
          </cell>
          <cell r="O161">
            <v>0</v>
          </cell>
        </row>
        <row r="162">
          <cell r="F162">
            <v>4498</v>
          </cell>
          <cell r="H162">
            <v>0</v>
          </cell>
          <cell r="I162">
            <v>4498</v>
          </cell>
          <cell r="J162">
            <v>0</v>
          </cell>
          <cell r="K162">
            <v>4498</v>
          </cell>
          <cell r="O162">
            <v>0</v>
          </cell>
        </row>
        <row r="163">
          <cell r="F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O163">
            <v>0</v>
          </cell>
        </row>
        <row r="164">
          <cell r="F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O164">
            <v>68279</v>
          </cell>
        </row>
        <row r="165">
          <cell r="F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O165">
            <v>4115223.32</v>
          </cell>
        </row>
        <row r="166">
          <cell r="F166">
            <v>7317216</v>
          </cell>
          <cell r="H166">
            <v>0</v>
          </cell>
          <cell r="I166">
            <v>7317216</v>
          </cell>
          <cell r="J166">
            <v>0</v>
          </cell>
          <cell r="K166">
            <v>7317216</v>
          </cell>
          <cell r="O166">
            <v>4183502.32</v>
          </cell>
        </row>
        <row r="168">
          <cell r="F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O168">
            <v>650.89</v>
          </cell>
        </row>
        <row r="169">
          <cell r="F169">
            <v>-8955.09</v>
          </cell>
          <cell r="H169">
            <v>0</v>
          </cell>
          <cell r="I169">
            <v>-8955.09</v>
          </cell>
          <cell r="J169">
            <v>0</v>
          </cell>
          <cell r="K169">
            <v>-8955.09</v>
          </cell>
          <cell r="O169">
            <v>0</v>
          </cell>
        </row>
        <row r="170">
          <cell r="F170">
            <v>8955.09</v>
          </cell>
          <cell r="H170">
            <v>0</v>
          </cell>
          <cell r="I170">
            <v>8955.09</v>
          </cell>
          <cell r="J170">
            <v>0</v>
          </cell>
          <cell r="K170">
            <v>8955.09</v>
          </cell>
          <cell r="O170">
            <v>0</v>
          </cell>
        </row>
        <row r="171">
          <cell r="F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O171">
            <v>650.89</v>
          </cell>
        </row>
        <row r="173">
          <cell r="F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O173">
            <v>20562.990000000002</v>
          </cell>
        </row>
        <row r="174">
          <cell r="F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O174">
            <v>0</v>
          </cell>
        </row>
        <row r="175">
          <cell r="F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O175">
            <v>20562.990000000002</v>
          </cell>
        </row>
        <row r="177">
          <cell r="F177">
            <v>106635.04</v>
          </cell>
          <cell r="H177">
            <v>0</v>
          </cell>
          <cell r="I177">
            <v>106635.04</v>
          </cell>
          <cell r="J177">
            <v>0</v>
          </cell>
          <cell r="K177">
            <v>106635.04</v>
          </cell>
          <cell r="O177">
            <v>0</v>
          </cell>
        </row>
        <row r="178">
          <cell r="F178">
            <v>18898.54</v>
          </cell>
          <cell r="H178">
            <v>0</v>
          </cell>
          <cell r="I178">
            <v>18898.54</v>
          </cell>
          <cell r="J178">
            <v>0</v>
          </cell>
          <cell r="K178">
            <v>18898.54</v>
          </cell>
          <cell r="O178">
            <v>0</v>
          </cell>
        </row>
        <row r="179">
          <cell r="F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O179">
            <v>56912.11</v>
          </cell>
        </row>
        <row r="180">
          <cell r="F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O180">
            <v>4172.3999999999996</v>
          </cell>
        </row>
        <row r="181">
          <cell r="F181">
            <v>49767.71</v>
          </cell>
          <cell r="H181">
            <v>0</v>
          </cell>
          <cell r="I181">
            <v>49767.71</v>
          </cell>
          <cell r="J181">
            <v>0</v>
          </cell>
          <cell r="K181">
            <v>49767.71</v>
          </cell>
          <cell r="O181">
            <v>0</v>
          </cell>
        </row>
        <row r="182">
          <cell r="F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O182">
            <v>0</v>
          </cell>
        </row>
        <row r="183">
          <cell r="F183">
            <v>65916.820000000007</v>
          </cell>
          <cell r="H183">
            <v>0</v>
          </cell>
          <cell r="I183">
            <v>65916.820000000007</v>
          </cell>
          <cell r="J183">
            <v>0</v>
          </cell>
          <cell r="K183">
            <v>65916.820000000007</v>
          </cell>
          <cell r="O183">
            <v>0</v>
          </cell>
        </row>
        <row r="184">
          <cell r="F184">
            <v>908.86</v>
          </cell>
          <cell r="H184">
            <v>0</v>
          </cell>
          <cell r="I184">
            <v>908.86</v>
          </cell>
          <cell r="J184">
            <v>0</v>
          </cell>
          <cell r="K184">
            <v>908.86</v>
          </cell>
          <cell r="O184">
            <v>0</v>
          </cell>
        </row>
        <row r="185">
          <cell r="F185">
            <v>1384.09</v>
          </cell>
          <cell r="H185">
            <v>0</v>
          </cell>
          <cell r="I185">
            <v>1384.09</v>
          </cell>
          <cell r="J185">
            <v>0</v>
          </cell>
          <cell r="K185">
            <v>1384.09</v>
          </cell>
          <cell r="O185">
            <v>0</v>
          </cell>
        </row>
        <row r="186">
          <cell r="F186">
            <v>300000</v>
          </cell>
          <cell r="H186">
            <v>0</v>
          </cell>
          <cell r="I186">
            <v>300000</v>
          </cell>
          <cell r="J186">
            <v>0</v>
          </cell>
          <cell r="K186">
            <v>300000</v>
          </cell>
          <cell r="O186">
            <v>0</v>
          </cell>
        </row>
        <row r="187">
          <cell r="F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O187">
            <v>0</v>
          </cell>
        </row>
        <row r="188">
          <cell r="F188">
            <v>5843213.5199999996</v>
          </cell>
          <cell r="H188">
            <v>0</v>
          </cell>
          <cell r="I188">
            <v>5843213.5199999996</v>
          </cell>
          <cell r="J188">
            <v>0</v>
          </cell>
          <cell r="K188">
            <v>5843213.5199999996</v>
          </cell>
          <cell r="O188">
            <v>0</v>
          </cell>
        </row>
        <row r="189">
          <cell r="F189">
            <v>-5843213.5199999996</v>
          </cell>
          <cell r="H189">
            <v>0</v>
          </cell>
          <cell r="I189">
            <v>-5843213.5199999996</v>
          </cell>
          <cell r="J189">
            <v>0</v>
          </cell>
          <cell r="K189">
            <v>-5843213.5199999996</v>
          </cell>
          <cell r="O189">
            <v>0</v>
          </cell>
        </row>
        <row r="190">
          <cell r="F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O190">
            <v>49235.62</v>
          </cell>
        </row>
        <row r="191">
          <cell r="F191">
            <v>112738.01</v>
          </cell>
          <cell r="H191">
            <v>0</v>
          </cell>
          <cell r="I191">
            <v>112738.01</v>
          </cell>
          <cell r="J191">
            <v>0</v>
          </cell>
          <cell r="K191">
            <v>112738.01</v>
          </cell>
          <cell r="O191">
            <v>0</v>
          </cell>
        </row>
        <row r="192">
          <cell r="F192">
            <v>-112738.01</v>
          </cell>
          <cell r="H192">
            <v>0</v>
          </cell>
          <cell r="I192">
            <v>-112738.01</v>
          </cell>
          <cell r="J192">
            <v>0</v>
          </cell>
          <cell r="K192">
            <v>-112738.01</v>
          </cell>
          <cell r="O192">
            <v>0</v>
          </cell>
        </row>
        <row r="193">
          <cell r="F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O193">
            <v>0</v>
          </cell>
        </row>
        <row r="194">
          <cell r="F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O194">
            <v>0</v>
          </cell>
        </row>
        <row r="195">
          <cell r="F195">
            <v>1133868.2</v>
          </cell>
          <cell r="H195">
            <v>0</v>
          </cell>
          <cell r="I195">
            <v>1133868.2</v>
          </cell>
          <cell r="J195">
            <v>0</v>
          </cell>
          <cell r="K195">
            <v>1133868.2</v>
          </cell>
          <cell r="O195">
            <v>0</v>
          </cell>
        </row>
        <row r="196">
          <cell r="F196">
            <v>-1133868.2</v>
          </cell>
          <cell r="H196">
            <v>0</v>
          </cell>
          <cell r="I196">
            <v>-1133868.2</v>
          </cell>
          <cell r="J196">
            <v>0</v>
          </cell>
          <cell r="K196">
            <v>-1133868.2</v>
          </cell>
          <cell r="O196">
            <v>0</v>
          </cell>
        </row>
        <row r="197">
          <cell r="F197">
            <v>15000000</v>
          </cell>
          <cell r="H197">
            <v>0</v>
          </cell>
          <cell r="I197">
            <v>15000000</v>
          </cell>
          <cell r="J197">
            <v>0</v>
          </cell>
          <cell r="K197">
            <v>15000000</v>
          </cell>
          <cell r="O197">
            <v>0</v>
          </cell>
        </row>
        <row r="198">
          <cell r="F198">
            <v>-15000000</v>
          </cell>
          <cell r="H198">
            <v>0</v>
          </cell>
          <cell r="I198">
            <v>-15000000</v>
          </cell>
          <cell r="J198">
            <v>0</v>
          </cell>
          <cell r="K198">
            <v>-15000000</v>
          </cell>
          <cell r="O198">
            <v>0</v>
          </cell>
        </row>
        <row r="199">
          <cell r="F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O199">
            <v>48562.83</v>
          </cell>
        </row>
        <row r="200">
          <cell r="F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O200">
            <v>68129.820000000007</v>
          </cell>
        </row>
        <row r="201">
          <cell r="F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O201">
            <v>107114.5</v>
          </cell>
        </row>
        <row r="202">
          <cell r="F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O202">
            <v>17891856.260000002</v>
          </cell>
        </row>
        <row r="203">
          <cell r="F203">
            <v>0</v>
          </cell>
          <cell r="H203">
            <v>-300000</v>
          </cell>
          <cell r="I203">
            <v>-300000</v>
          </cell>
          <cell r="J203">
            <v>0</v>
          </cell>
          <cell r="K203">
            <v>-300000</v>
          </cell>
          <cell r="O203">
            <v>8792.01</v>
          </cell>
        </row>
        <row r="204">
          <cell r="F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O204">
            <v>125000</v>
          </cell>
        </row>
        <row r="205">
          <cell r="F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O205">
            <v>300000</v>
          </cell>
        </row>
        <row r="206">
          <cell r="F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O206">
            <v>23619730.109999999</v>
          </cell>
        </row>
        <row r="207">
          <cell r="F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O207">
            <v>1635379.94</v>
          </cell>
        </row>
        <row r="208">
          <cell r="F208">
            <v>543511.05999999866</v>
          </cell>
          <cell r="H208">
            <v>-300000</v>
          </cell>
          <cell r="I208">
            <v>243511.05999999866</v>
          </cell>
          <cell r="J208">
            <v>0</v>
          </cell>
          <cell r="K208">
            <v>243511.05999999866</v>
          </cell>
          <cell r="O208">
            <v>43914885.600000001</v>
          </cell>
        </row>
        <row r="210">
          <cell r="F210">
            <v>5843213.5199999996</v>
          </cell>
          <cell r="H210">
            <v>0</v>
          </cell>
          <cell r="I210">
            <v>5843213.5199999996</v>
          </cell>
          <cell r="J210">
            <v>0</v>
          </cell>
          <cell r="K210">
            <v>5843213.5199999996</v>
          </cell>
          <cell r="O210">
            <v>0</v>
          </cell>
        </row>
        <row r="211">
          <cell r="F211">
            <v>112738.01</v>
          </cell>
          <cell r="H211">
            <v>-118452.61</v>
          </cell>
          <cell r="I211">
            <v>-5714.6</v>
          </cell>
          <cell r="J211">
            <v>0</v>
          </cell>
          <cell r="K211">
            <v>-5714.6</v>
          </cell>
          <cell r="O211">
            <v>0</v>
          </cell>
        </row>
        <row r="212">
          <cell r="F212">
            <v>1133868.2</v>
          </cell>
          <cell r="H212">
            <v>0</v>
          </cell>
          <cell r="I212">
            <v>1133868.2</v>
          </cell>
          <cell r="J212">
            <v>0</v>
          </cell>
          <cell r="K212">
            <v>1133868.2</v>
          </cell>
          <cell r="O212">
            <v>0</v>
          </cell>
        </row>
        <row r="213">
          <cell r="F213">
            <v>15000000</v>
          </cell>
          <cell r="H213">
            <v>0</v>
          </cell>
          <cell r="I213">
            <v>15000000</v>
          </cell>
          <cell r="J213">
            <v>0</v>
          </cell>
          <cell r="K213">
            <v>15000000</v>
          </cell>
          <cell r="O213">
            <v>0</v>
          </cell>
        </row>
        <row r="214">
          <cell r="F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O214">
            <v>0</v>
          </cell>
        </row>
        <row r="215">
          <cell r="F215">
            <v>22089819.73</v>
          </cell>
          <cell r="H215">
            <v>-118452.61</v>
          </cell>
          <cell r="I215">
            <v>21971367.120000001</v>
          </cell>
          <cell r="J215">
            <v>0</v>
          </cell>
          <cell r="K215">
            <v>21971367.120000001</v>
          </cell>
          <cell r="O215">
            <v>0</v>
          </cell>
        </row>
        <row r="217">
          <cell r="F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O217">
            <v>0</v>
          </cell>
        </row>
        <row r="219">
          <cell r="F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O219">
            <v>0</v>
          </cell>
        </row>
        <row r="221">
          <cell r="F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O221">
            <v>0</v>
          </cell>
        </row>
        <row r="223">
          <cell r="F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O223">
            <v>0</v>
          </cell>
        </row>
        <row r="225">
          <cell r="F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O225">
            <v>0</v>
          </cell>
        </row>
        <row r="227">
          <cell r="F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O227">
            <v>0</v>
          </cell>
        </row>
        <row r="229">
          <cell r="F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O229">
            <v>0</v>
          </cell>
        </row>
        <row r="231">
          <cell r="F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O231">
            <v>0</v>
          </cell>
        </row>
        <row r="233">
          <cell r="F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O233">
            <v>0</v>
          </cell>
        </row>
        <row r="235">
          <cell r="F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O235">
            <v>0</v>
          </cell>
        </row>
        <row r="237">
          <cell r="F237">
            <v>31857.21</v>
          </cell>
          <cell r="H237">
            <v>0</v>
          </cell>
          <cell r="I237">
            <v>31857.21</v>
          </cell>
          <cell r="J237">
            <v>0</v>
          </cell>
          <cell r="K237">
            <v>31857.21</v>
          </cell>
          <cell r="O237">
            <v>0</v>
          </cell>
        </row>
        <row r="238">
          <cell r="F238">
            <v>737575.29</v>
          </cell>
          <cell r="H238">
            <v>0</v>
          </cell>
          <cell r="I238">
            <v>737575.29</v>
          </cell>
          <cell r="J238">
            <v>0</v>
          </cell>
          <cell r="K238">
            <v>737575.29</v>
          </cell>
          <cell r="O238">
            <v>0</v>
          </cell>
        </row>
        <row r="239">
          <cell r="F239">
            <v>3121019.34</v>
          </cell>
          <cell r="H239">
            <v>720021.65</v>
          </cell>
          <cell r="I239">
            <v>3841040.99</v>
          </cell>
          <cell r="J239">
            <v>0</v>
          </cell>
          <cell r="K239">
            <v>3841040.99</v>
          </cell>
          <cell r="O239">
            <v>0</v>
          </cell>
        </row>
        <row r="240">
          <cell r="F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O240">
            <v>42604.89</v>
          </cell>
        </row>
        <row r="241">
          <cell r="F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O241">
            <v>1186748.26</v>
          </cell>
        </row>
        <row r="242">
          <cell r="F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O242">
            <v>768750.87</v>
          </cell>
        </row>
        <row r="243">
          <cell r="F243">
            <v>3890451.84</v>
          </cell>
          <cell r="H243">
            <v>720021.65</v>
          </cell>
          <cell r="I243">
            <v>4610473.49</v>
          </cell>
          <cell r="J243">
            <v>0</v>
          </cell>
          <cell r="K243">
            <v>4610473.49</v>
          </cell>
          <cell r="O243">
            <v>1998104.02</v>
          </cell>
        </row>
        <row r="245">
          <cell r="F245">
            <v>-4000000</v>
          </cell>
          <cell r="H245">
            <v>0</v>
          </cell>
          <cell r="I245">
            <v>-4000000</v>
          </cell>
          <cell r="J245">
            <v>0</v>
          </cell>
          <cell r="K245">
            <v>-4000000</v>
          </cell>
          <cell r="O245">
            <v>0</v>
          </cell>
        </row>
        <row r="246">
          <cell r="F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O246">
            <v>-4000000</v>
          </cell>
        </row>
        <row r="247">
          <cell r="F247">
            <v>-4000000</v>
          </cell>
          <cell r="H247">
            <v>0</v>
          </cell>
          <cell r="I247">
            <v>-4000000</v>
          </cell>
          <cell r="J247">
            <v>0</v>
          </cell>
          <cell r="K247">
            <v>-4000000</v>
          </cell>
          <cell r="O247">
            <v>-4000000</v>
          </cell>
        </row>
        <row r="249">
          <cell r="F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O249">
            <v>0</v>
          </cell>
        </row>
        <row r="251">
          <cell r="F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O251">
            <v>0</v>
          </cell>
        </row>
        <row r="253">
          <cell r="F253">
            <v>-1320000</v>
          </cell>
          <cell r="H253">
            <v>0</v>
          </cell>
          <cell r="I253">
            <v>-1320000</v>
          </cell>
          <cell r="J253">
            <v>0</v>
          </cell>
          <cell r="K253">
            <v>-1320000</v>
          </cell>
          <cell r="O253">
            <v>0</v>
          </cell>
        </row>
        <row r="254">
          <cell r="F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O254">
            <v>-1320000</v>
          </cell>
        </row>
        <row r="255">
          <cell r="F255">
            <v>-1320000</v>
          </cell>
          <cell r="H255">
            <v>0</v>
          </cell>
          <cell r="I255">
            <v>-1320000</v>
          </cell>
          <cell r="J255">
            <v>0</v>
          </cell>
          <cell r="K255">
            <v>-1320000</v>
          </cell>
          <cell r="O255">
            <v>-1320000</v>
          </cell>
        </row>
        <row r="257">
          <cell r="F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O257">
            <v>0</v>
          </cell>
        </row>
        <row r="258">
          <cell r="F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O258">
            <v>0</v>
          </cell>
        </row>
        <row r="260">
          <cell r="F260">
            <v>-39434845.219999999</v>
          </cell>
          <cell r="H260">
            <v>0</v>
          </cell>
          <cell r="I260">
            <v>-39434845.219999999</v>
          </cell>
          <cell r="J260">
            <v>0</v>
          </cell>
          <cell r="K260">
            <v>-39434845.219999999</v>
          </cell>
          <cell r="O260">
            <v>0</v>
          </cell>
        </row>
        <row r="261">
          <cell r="F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O261">
            <v>-29681381.850000001</v>
          </cell>
        </row>
        <row r="262">
          <cell r="F262">
            <v>-39434845.219999999</v>
          </cell>
          <cell r="H262">
            <v>0</v>
          </cell>
          <cell r="I262">
            <v>-39434845.219999999</v>
          </cell>
          <cell r="J262">
            <v>0</v>
          </cell>
          <cell r="K262">
            <v>-39434845.219999999</v>
          </cell>
          <cell r="O262">
            <v>-29681381.850000001</v>
          </cell>
        </row>
        <row r="264">
          <cell r="F264">
            <v>0</v>
          </cell>
          <cell r="H264">
            <v>1247356.99</v>
          </cell>
          <cell r="I264">
            <v>1247356.99</v>
          </cell>
          <cell r="J264">
            <v>0</v>
          </cell>
          <cell r="K264">
            <v>1247356.99</v>
          </cell>
          <cell r="O264">
            <v>0</v>
          </cell>
        </row>
        <row r="265">
          <cell r="F265">
            <v>0</v>
          </cell>
          <cell r="H265">
            <v>1247356.99</v>
          </cell>
          <cell r="I265">
            <v>1247356.99</v>
          </cell>
          <cell r="J265">
            <v>0</v>
          </cell>
          <cell r="K265">
            <v>1247356.99</v>
          </cell>
          <cell r="O265">
            <v>0</v>
          </cell>
        </row>
        <row r="267">
          <cell r="F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O267">
            <v>0</v>
          </cell>
        </row>
        <row r="269">
          <cell r="F269">
            <v>-7398733.8700000001</v>
          </cell>
          <cell r="H269">
            <v>-122930.22</v>
          </cell>
          <cell r="I269">
            <v>-7521664.0899999999</v>
          </cell>
          <cell r="J269">
            <v>0</v>
          </cell>
          <cell r="K269">
            <v>-7521664.0899999999</v>
          </cell>
          <cell r="O269">
            <v>-11646426.27</v>
          </cell>
        </row>
        <row r="270">
          <cell r="F270">
            <v>-7398733.8700000001</v>
          </cell>
          <cell r="H270">
            <v>-122930.22</v>
          </cell>
          <cell r="I270">
            <v>-7521664.0899999999</v>
          </cell>
          <cell r="J270">
            <v>0</v>
          </cell>
          <cell r="K270">
            <v>-7521664.0899999999</v>
          </cell>
          <cell r="O270">
            <v>-11646426.27</v>
          </cell>
        </row>
        <row r="272">
          <cell r="F272">
            <v>3442534.55</v>
          </cell>
          <cell r="H272">
            <v>-3442534.55</v>
          </cell>
          <cell r="I272">
            <v>0</v>
          </cell>
          <cell r="J272">
            <v>0</v>
          </cell>
          <cell r="K272">
            <v>0</v>
          </cell>
          <cell r="O272">
            <v>0</v>
          </cell>
        </row>
        <row r="273">
          <cell r="F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O273">
            <v>1892962.9</v>
          </cell>
        </row>
        <row r="274">
          <cell r="F274">
            <v>3442534.55</v>
          </cell>
          <cell r="H274">
            <v>-3442534.55</v>
          </cell>
          <cell r="I274">
            <v>0</v>
          </cell>
          <cell r="J274">
            <v>0</v>
          </cell>
          <cell r="K274">
            <v>0</v>
          </cell>
          <cell r="O274">
            <v>1892962.9</v>
          </cell>
        </row>
        <row r="276">
          <cell r="F276">
            <v>-2330034</v>
          </cell>
          <cell r="H276">
            <v>-294344.13</v>
          </cell>
          <cell r="I276">
            <v>-2624378.13</v>
          </cell>
          <cell r="J276">
            <v>0</v>
          </cell>
          <cell r="K276">
            <v>-2624378.13</v>
          </cell>
          <cell r="O276">
            <v>0</v>
          </cell>
        </row>
        <row r="277">
          <cell r="F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O277">
            <v>-504144</v>
          </cell>
        </row>
        <row r="278">
          <cell r="F278">
            <v>-2330034</v>
          </cell>
          <cell r="H278">
            <v>-294344.13</v>
          </cell>
          <cell r="I278">
            <v>-2624378.13</v>
          </cell>
          <cell r="J278">
            <v>0</v>
          </cell>
          <cell r="K278">
            <v>-2624378.13</v>
          </cell>
          <cell r="O278">
            <v>-504144</v>
          </cell>
        </row>
        <row r="280">
          <cell r="F280">
            <v>-147412.01</v>
          </cell>
          <cell r="H280">
            <v>47826.01</v>
          </cell>
          <cell r="I280">
            <v>-99586</v>
          </cell>
          <cell r="J280">
            <v>0</v>
          </cell>
          <cell r="K280">
            <v>-99586</v>
          </cell>
          <cell r="O280">
            <v>0</v>
          </cell>
        </row>
        <row r="281">
          <cell r="F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O281">
            <v>-47826.01</v>
          </cell>
        </row>
        <row r="282">
          <cell r="F282">
            <v>-147412.01</v>
          </cell>
          <cell r="H282">
            <v>47826.01</v>
          </cell>
          <cell r="I282">
            <v>-99586</v>
          </cell>
          <cell r="J282">
            <v>0</v>
          </cell>
          <cell r="K282">
            <v>-99586</v>
          </cell>
          <cell r="O282">
            <v>-47826.01</v>
          </cell>
        </row>
        <row r="284">
          <cell r="F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O284">
            <v>0</v>
          </cell>
        </row>
        <row r="285">
          <cell r="F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O285">
            <v>0</v>
          </cell>
        </row>
        <row r="287">
          <cell r="F287">
            <v>-3732579.88</v>
          </cell>
          <cell r="H287">
            <v>627108.98</v>
          </cell>
          <cell r="I287">
            <v>-3105470.9</v>
          </cell>
          <cell r="J287">
            <v>0</v>
          </cell>
          <cell r="K287">
            <v>-3105470.9</v>
          </cell>
          <cell r="O287">
            <v>0</v>
          </cell>
        </row>
        <row r="288">
          <cell r="F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O288">
            <v>-2605750.34</v>
          </cell>
        </row>
        <row r="289">
          <cell r="F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O289">
            <v>-54399.81</v>
          </cell>
        </row>
        <row r="290">
          <cell r="F290">
            <v>-3732579.88</v>
          </cell>
          <cell r="H290">
            <v>627108.98</v>
          </cell>
          <cell r="I290">
            <v>-3105470.9</v>
          </cell>
          <cell r="J290">
            <v>0</v>
          </cell>
          <cell r="K290">
            <v>-3105470.9</v>
          </cell>
          <cell r="O290">
            <v>-2660150.15</v>
          </cell>
        </row>
        <row r="292">
          <cell r="F292">
            <v>-1190043.6599999999</v>
          </cell>
          <cell r="H292">
            <v>0</v>
          </cell>
          <cell r="I292">
            <v>-1190043.6599999999</v>
          </cell>
          <cell r="J292">
            <v>0</v>
          </cell>
          <cell r="K292">
            <v>-1190043.6599999999</v>
          </cell>
          <cell r="O292">
            <v>0</v>
          </cell>
        </row>
        <row r="293">
          <cell r="F293">
            <v>-940000</v>
          </cell>
          <cell r="H293">
            <v>0</v>
          </cell>
          <cell r="I293">
            <v>-940000</v>
          </cell>
          <cell r="J293">
            <v>0</v>
          </cell>
          <cell r="K293">
            <v>-940000</v>
          </cell>
          <cell r="O293">
            <v>0</v>
          </cell>
        </row>
        <row r="294">
          <cell r="F294">
            <v>0</v>
          </cell>
          <cell r="H294">
            <v>-638108.98</v>
          </cell>
          <cell r="I294">
            <v>-638108.98</v>
          </cell>
          <cell r="J294">
            <v>0</v>
          </cell>
          <cell r="K294">
            <v>-638108.98</v>
          </cell>
          <cell r="O294">
            <v>0</v>
          </cell>
        </row>
        <row r="295">
          <cell r="F295">
            <v>-2130043.66</v>
          </cell>
          <cell r="H295">
            <v>-638108.98</v>
          </cell>
          <cell r="I295">
            <v>-2768152.64</v>
          </cell>
          <cell r="J295">
            <v>0</v>
          </cell>
          <cell r="K295">
            <v>-2768152.64</v>
          </cell>
          <cell r="O295">
            <v>0</v>
          </cell>
        </row>
        <row r="297">
          <cell r="F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O297">
            <v>0</v>
          </cell>
        </row>
        <row r="299">
          <cell r="F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O299">
            <v>0</v>
          </cell>
        </row>
        <row r="301">
          <cell r="F301">
            <v>-5020000</v>
          </cell>
          <cell r="H301">
            <v>0</v>
          </cell>
          <cell r="I301">
            <v>-5020000</v>
          </cell>
          <cell r="J301">
            <v>0</v>
          </cell>
          <cell r="K301">
            <v>-5020000</v>
          </cell>
          <cell r="O301">
            <v>0</v>
          </cell>
        </row>
        <row r="302">
          <cell r="F302">
            <v>-5020000</v>
          </cell>
          <cell r="H302">
            <v>0</v>
          </cell>
          <cell r="I302">
            <v>-5020000</v>
          </cell>
          <cell r="J302">
            <v>0</v>
          </cell>
          <cell r="K302">
            <v>-5020000</v>
          </cell>
          <cell r="O302">
            <v>0</v>
          </cell>
        </row>
        <row r="304">
          <cell r="F304">
            <v>-178571.4</v>
          </cell>
          <cell r="H304">
            <v>0</v>
          </cell>
          <cell r="I304">
            <v>-178571.4</v>
          </cell>
          <cell r="J304">
            <v>0</v>
          </cell>
          <cell r="K304">
            <v>-178571.4</v>
          </cell>
          <cell r="O304">
            <v>0</v>
          </cell>
        </row>
        <row r="305">
          <cell r="F305">
            <v>-413561.97</v>
          </cell>
          <cell r="H305">
            <v>0</v>
          </cell>
          <cell r="I305">
            <v>-413561.97</v>
          </cell>
          <cell r="J305">
            <v>0</v>
          </cell>
          <cell r="K305">
            <v>-413561.97</v>
          </cell>
          <cell r="O305">
            <v>0</v>
          </cell>
        </row>
        <row r="306">
          <cell r="F306">
            <v>-2510000</v>
          </cell>
          <cell r="H306">
            <v>0</v>
          </cell>
          <cell r="I306">
            <v>-2510000</v>
          </cell>
          <cell r="J306">
            <v>0</v>
          </cell>
          <cell r="K306">
            <v>-2510000</v>
          </cell>
          <cell r="O306">
            <v>0</v>
          </cell>
        </row>
        <row r="307">
          <cell r="F307">
            <v>-67500000</v>
          </cell>
          <cell r="H307">
            <v>0</v>
          </cell>
          <cell r="I307">
            <v>-67500000</v>
          </cell>
          <cell r="J307">
            <v>0</v>
          </cell>
          <cell r="K307">
            <v>-67500000</v>
          </cell>
          <cell r="O307">
            <v>0</v>
          </cell>
        </row>
        <row r="308">
          <cell r="F308">
            <v>5625000</v>
          </cell>
          <cell r="H308">
            <v>1419204.55</v>
          </cell>
          <cell r="I308">
            <v>7044204.5499999998</v>
          </cell>
          <cell r="J308">
            <v>0</v>
          </cell>
          <cell r="K308">
            <v>7044204.5499999998</v>
          </cell>
          <cell r="O308">
            <v>0</v>
          </cell>
        </row>
        <row r="309">
          <cell r="F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O309">
            <v>-321428.52</v>
          </cell>
        </row>
        <row r="310">
          <cell r="F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O310">
            <v>-862457.45</v>
          </cell>
        </row>
        <row r="311">
          <cell r="F311">
            <v>-64977133.370000005</v>
          </cell>
          <cell r="H311">
            <v>1419204.55</v>
          </cell>
          <cell r="I311">
            <v>-63557928.820000008</v>
          </cell>
          <cell r="J311">
            <v>0</v>
          </cell>
          <cell r="K311">
            <v>-63557928.820000008</v>
          </cell>
          <cell r="O311">
            <v>-1183885.97</v>
          </cell>
        </row>
        <row r="313">
          <cell r="F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O313">
            <v>0</v>
          </cell>
        </row>
        <row r="315">
          <cell r="F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O315">
            <v>11367398</v>
          </cell>
        </row>
        <row r="316">
          <cell r="F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O316">
            <v>11200000</v>
          </cell>
        </row>
        <row r="317">
          <cell r="F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O317">
            <v>-15699522</v>
          </cell>
        </row>
        <row r="318">
          <cell r="F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O318">
            <v>-14603400</v>
          </cell>
        </row>
        <row r="319">
          <cell r="F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O319">
            <v>-7735524</v>
          </cell>
        </row>
        <row r="321">
          <cell r="F321">
            <v>-2569777.77</v>
          </cell>
          <cell r="H321">
            <v>836827.37</v>
          </cell>
          <cell r="I321">
            <v>-1732950.4</v>
          </cell>
          <cell r="J321">
            <v>0</v>
          </cell>
          <cell r="K321">
            <v>-1732950.4</v>
          </cell>
          <cell r="O321">
            <v>0</v>
          </cell>
        </row>
        <row r="322">
          <cell r="F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O322">
            <v>-49999.86</v>
          </cell>
        </row>
        <row r="323">
          <cell r="F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O323">
            <v>-7885</v>
          </cell>
        </row>
        <row r="324">
          <cell r="F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O324">
            <v>-46070</v>
          </cell>
        </row>
        <row r="325">
          <cell r="F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O325">
            <v>-785</v>
          </cell>
        </row>
        <row r="326">
          <cell r="F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O326">
            <v>-145999.60999999999</v>
          </cell>
        </row>
        <row r="327">
          <cell r="F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O327">
            <v>-70240</v>
          </cell>
        </row>
        <row r="328">
          <cell r="F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O328">
            <v>-73771.91</v>
          </cell>
        </row>
        <row r="329">
          <cell r="F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O329">
            <v>-80833.34</v>
          </cell>
        </row>
        <row r="330">
          <cell r="F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O330">
            <v>-138990.51</v>
          </cell>
        </row>
        <row r="331">
          <cell r="F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O331">
            <v>-76074.97</v>
          </cell>
        </row>
        <row r="332">
          <cell r="F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O332">
            <v>-93541.66</v>
          </cell>
        </row>
        <row r="333">
          <cell r="F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O333">
            <v>-184347.8</v>
          </cell>
        </row>
        <row r="334">
          <cell r="F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O334">
            <v>-33796.06</v>
          </cell>
        </row>
        <row r="335">
          <cell r="F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O335">
            <v>-190722.24</v>
          </cell>
        </row>
        <row r="336">
          <cell r="F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O336">
            <v>-293871.14</v>
          </cell>
        </row>
        <row r="337">
          <cell r="F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O337">
            <v>-106166.66</v>
          </cell>
        </row>
        <row r="338">
          <cell r="F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O338">
            <v>-40041.660000000003</v>
          </cell>
        </row>
        <row r="339">
          <cell r="F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O339">
            <v>-29708.34</v>
          </cell>
        </row>
        <row r="340">
          <cell r="F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O340">
            <v>-45037.5</v>
          </cell>
        </row>
        <row r="341">
          <cell r="F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O341">
            <v>-39440</v>
          </cell>
        </row>
        <row r="342">
          <cell r="F342">
            <v>-2569777.77</v>
          </cell>
          <cell r="H342">
            <v>836827.37</v>
          </cell>
          <cell r="I342">
            <v>-1732950.4</v>
          </cell>
          <cell r="J342">
            <v>0</v>
          </cell>
          <cell r="K342">
            <v>-1732950.4</v>
          </cell>
          <cell r="O342">
            <v>-1747323.26</v>
          </cell>
        </row>
        <row r="344">
          <cell r="F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O344">
            <v>0</v>
          </cell>
        </row>
        <row r="346">
          <cell r="F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O346">
            <v>0</v>
          </cell>
        </row>
        <row r="348">
          <cell r="F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O348">
            <v>0</v>
          </cell>
        </row>
        <row r="350">
          <cell r="F350">
            <v>-142857.12</v>
          </cell>
          <cell r="H350">
            <v>0</v>
          </cell>
          <cell r="I350">
            <v>-142857.12</v>
          </cell>
          <cell r="J350">
            <v>0</v>
          </cell>
          <cell r="K350">
            <v>-142857.12</v>
          </cell>
          <cell r="O350">
            <v>0</v>
          </cell>
        </row>
        <row r="351">
          <cell r="F351">
            <v>-391103.13</v>
          </cell>
          <cell r="H351">
            <v>0</v>
          </cell>
          <cell r="I351">
            <v>-391103.13</v>
          </cell>
          <cell r="J351">
            <v>0</v>
          </cell>
          <cell r="K351">
            <v>-391103.13</v>
          </cell>
          <cell r="O351">
            <v>0</v>
          </cell>
        </row>
        <row r="352">
          <cell r="F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O352">
            <v>0</v>
          </cell>
        </row>
        <row r="353">
          <cell r="F353">
            <v>-753000</v>
          </cell>
          <cell r="H353">
            <v>0</v>
          </cell>
          <cell r="I353">
            <v>-753000</v>
          </cell>
          <cell r="J353">
            <v>0</v>
          </cell>
          <cell r="K353">
            <v>-753000</v>
          </cell>
          <cell r="O353">
            <v>0</v>
          </cell>
        </row>
        <row r="354">
          <cell r="F354">
            <v>-5625000</v>
          </cell>
          <cell r="H354">
            <v>-170454.55</v>
          </cell>
          <cell r="I354">
            <v>-5795454.5499999998</v>
          </cell>
          <cell r="J354">
            <v>0</v>
          </cell>
          <cell r="K354">
            <v>-5795454.5499999998</v>
          </cell>
          <cell r="O354">
            <v>0</v>
          </cell>
        </row>
        <row r="355">
          <cell r="F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O355">
            <v>-142857.12</v>
          </cell>
        </row>
        <row r="356">
          <cell r="F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O356">
            <v>-312300.44</v>
          </cell>
        </row>
        <row r="357">
          <cell r="F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O357">
            <v>0</v>
          </cell>
        </row>
        <row r="358">
          <cell r="F358">
            <v>-6911960.25</v>
          </cell>
          <cell r="H358">
            <v>-170454.55</v>
          </cell>
          <cell r="I358">
            <v>-7082414.7999999998</v>
          </cell>
          <cell r="J358">
            <v>0</v>
          </cell>
          <cell r="K358">
            <v>-7082414.7999999998</v>
          </cell>
          <cell r="O358">
            <v>-455157.56</v>
          </cell>
        </row>
        <row r="360">
          <cell r="F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O360">
            <v>0</v>
          </cell>
        </row>
        <row r="362">
          <cell r="F362">
            <v>-14453767.789999999</v>
          </cell>
          <cell r="H362">
            <v>0</v>
          </cell>
          <cell r="I362">
            <v>-14453767.789999999</v>
          </cell>
          <cell r="J362">
            <v>0</v>
          </cell>
          <cell r="K362">
            <v>-14453767.789999999</v>
          </cell>
          <cell r="O362">
            <v>0</v>
          </cell>
        </row>
        <row r="363">
          <cell r="F363">
            <v>11200000</v>
          </cell>
          <cell r="H363">
            <v>0</v>
          </cell>
          <cell r="I363">
            <v>11200000</v>
          </cell>
          <cell r="J363">
            <v>0</v>
          </cell>
          <cell r="K363">
            <v>11200000</v>
          </cell>
          <cell r="O363">
            <v>0</v>
          </cell>
        </row>
        <row r="364">
          <cell r="F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O364">
            <v>11226088</v>
          </cell>
        </row>
        <row r="365">
          <cell r="F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O365">
            <v>19680000</v>
          </cell>
        </row>
        <row r="366">
          <cell r="F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O366">
            <v>17997050</v>
          </cell>
        </row>
        <row r="367">
          <cell r="F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O367">
            <v>0</v>
          </cell>
        </row>
        <row r="368">
          <cell r="F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O368">
            <v>-16147638</v>
          </cell>
        </row>
        <row r="369">
          <cell r="F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O369">
            <v>-21988548</v>
          </cell>
        </row>
        <row r="370">
          <cell r="F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O370">
            <v>-25034400</v>
          </cell>
        </row>
        <row r="371">
          <cell r="F371">
            <v>0</v>
          </cell>
          <cell r="H371">
            <v>-1248750</v>
          </cell>
          <cell r="I371">
            <v>-1248750</v>
          </cell>
          <cell r="J371">
            <v>0</v>
          </cell>
          <cell r="K371">
            <v>-1248750</v>
          </cell>
          <cell r="O371">
            <v>0</v>
          </cell>
        </row>
        <row r="372">
          <cell r="F372">
            <v>0</v>
          </cell>
          <cell r="H372">
            <v>-836827.37</v>
          </cell>
          <cell r="I372">
            <v>-836827.37</v>
          </cell>
          <cell r="J372">
            <v>0</v>
          </cell>
          <cell r="K372">
            <v>-836827.37</v>
          </cell>
          <cell r="O372">
            <v>0</v>
          </cell>
        </row>
        <row r="373">
          <cell r="F373">
            <v>-3253767.7899999991</v>
          </cell>
          <cell r="H373">
            <v>-2085577.37</v>
          </cell>
          <cell r="I373">
            <v>-5339345.1599999992</v>
          </cell>
          <cell r="J373">
            <v>0</v>
          </cell>
          <cell r="K373">
            <v>-5339345.1599999992</v>
          </cell>
          <cell r="O373">
            <v>-14267448</v>
          </cell>
        </row>
        <row r="375">
          <cell r="F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O375">
            <v>-38637320.119999997</v>
          </cell>
        </row>
        <row r="376">
          <cell r="F376">
            <v>-7424058.04</v>
          </cell>
          <cell r="H376">
            <v>2524841.5499999998</v>
          </cell>
          <cell r="I376">
            <v>-4899216.49</v>
          </cell>
          <cell r="J376">
            <v>0</v>
          </cell>
          <cell r="K376">
            <v>-4899216.49</v>
          </cell>
          <cell r="O376">
            <v>0</v>
          </cell>
        </row>
        <row r="377">
          <cell r="F377">
            <v>-104146.27</v>
          </cell>
          <cell r="H377">
            <v>0</v>
          </cell>
          <cell r="I377">
            <v>-104146.27</v>
          </cell>
          <cell r="J377">
            <v>0</v>
          </cell>
          <cell r="K377">
            <v>-104146.27</v>
          </cell>
          <cell r="O377">
            <v>0</v>
          </cell>
        </row>
        <row r="378">
          <cell r="F378">
            <v>-104735.6</v>
          </cell>
          <cell r="H378">
            <v>0</v>
          </cell>
          <cell r="I378">
            <v>-104735.6</v>
          </cell>
          <cell r="J378">
            <v>0</v>
          </cell>
          <cell r="K378">
            <v>-104735.6</v>
          </cell>
          <cell r="O378">
            <v>0</v>
          </cell>
        </row>
        <row r="379">
          <cell r="F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O379">
            <v>-66734</v>
          </cell>
        </row>
        <row r="380">
          <cell r="F380">
            <v>-6808.31</v>
          </cell>
          <cell r="H380">
            <v>0</v>
          </cell>
          <cell r="I380">
            <v>-6808.31</v>
          </cell>
          <cell r="J380">
            <v>0</v>
          </cell>
          <cell r="K380">
            <v>-6808.31</v>
          </cell>
          <cell r="O380">
            <v>0</v>
          </cell>
        </row>
        <row r="381">
          <cell r="F381">
            <v>-678718.7</v>
          </cell>
          <cell r="H381">
            <v>307500</v>
          </cell>
          <cell r="I381">
            <v>-371218.7</v>
          </cell>
          <cell r="J381">
            <v>0</v>
          </cell>
          <cell r="K381">
            <v>-371218.7</v>
          </cell>
          <cell r="O381">
            <v>0</v>
          </cell>
        </row>
        <row r="382">
          <cell r="F382">
            <v>0</v>
          </cell>
          <cell r="H382">
            <v>-580160</v>
          </cell>
          <cell r="I382">
            <v>-580160</v>
          </cell>
          <cell r="J382">
            <v>0</v>
          </cell>
          <cell r="K382">
            <v>-580160</v>
          </cell>
          <cell r="O382">
            <v>0</v>
          </cell>
        </row>
        <row r="383">
          <cell r="F383">
            <v>0</v>
          </cell>
          <cell r="H383">
            <v>-273471.53000000003</v>
          </cell>
          <cell r="I383">
            <v>-273471.53000000003</v>
          </cell>
          <cell r="J383">
            <v>0</v>
          </cell>
          <cell r="K383">
            <v>-273471.53000000003</v>
          </cell>
          <cell r="O383">
            <v>0</v>
          </cell>
        </row>
        <row r="384">
          <cell r="F384">
            <v>-8318466.919999999</v>
          </cell>
          <cell r="H384">
            <v>1978710.0199999998</v>
          </cell>
          <cell r="I384">
            <v>-6339756.8999999994</v>
          </cell>
          <cell r="J384">
            <v>0</v>
          </cell>
          <cell r="K384">
            <v>-6339756.8999999994</v>
          </cell>
          <cell r="O384">
            <v>-38704054.119999997</v>
          </cell>
        </row>
        <row r="386">
          <cell r="F386">
            <v>-2771290.31</v>
          </cell>
          <cell r="H386">
            <v>273471.53000000003</v>
          </cell>
          <cell r="I386">
            <v>-2497818.7799999998</v>
          </cell>
          <cell r="J386">
            <v>0</v>
          </cell>
          <cell r="K386">
            <v>-2497818.7799999998</v>
          </cell>
          <cell r="O386">
            <v>0</v>
          </cell>
        </row>
        <row r="387">
          <cell r="F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O387">
            <v>-10703002.16</v>
          </cell>
        </row>
        <row r="388">
          <cell r="F388">
            <v>-2771290.31</v>
          </cell>
          <cell r="H388">
            <v>273471.53000000003</v>
          </cell>
          <cell r="I388">
            <v>-2497818.7799999998</v>
          </cell>
          <cell r="J388">
            <v>0</v>
          </cell>
          <cell r="K388">
            <v>-2497818.7799999998</v>
          </cell>
          <cell r="O388">
            <v>-10703002.16</v>
          </cell>
        </row>
        <row r="390">
          <cell r="F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O390">
            <v>-4172400</v>
          </cell>
        </row>
        <row r="391">
          <cell r="F391">
            <v>-5218740.41</v>
          </cell>
          <cell r="H391">
            <v>0</v>
          </cell>
          <cell r="I391">
            <v>-5218740.41</v>
          </cell>
          <cell r="J391">
            <v>0</v>
          </cell>
          <cell r="K391">
            <v>-5218740.41</v>
          </cell>
          <cell r="O391">
            <v>0</v>
          </cell>
        </row>
        <row r="392">
          <cell r="F392">
            <v>-5218740.41</v>
          </cell>
          <cell r="H392">
            <v>0</v>
          </cell>
          <cell r="I392">
            <v>-5218740.41</v>
          </cell>
          <cell r="J392">
            <v>0</v>
          </cell>
          <cell r="K392">
            <v>-5218740.41</v>
          </cell>
          <cell r="O392">
            <v>-4172400</v>
          </cell>
        </row>
        <row r="394">
          <cell r="F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O394">
            <v>0</v>
          </cell>
        </row>
        <row r="396">
          <cell r="F396">
            <v>-157372</v>
          </cell>
          <cell r="H396">
            <v>0</v>
          </cell>
          <cell r="I396">
            <v>-157372</v>
          </cell>
          <cell r="J396">
            <v>0</v>
          </cell>
          <cell r="K396">
            <v>-157372</v>
          </cell>
          <cell r="O396">
            <v>0</v>
          </cell>
        </row>
        <row r="397">
          <cell r="F397">
            <v>394407.88</v>
          </cell>
          <cell r="H397">
            <v>0</v>
          </cell>
          <cell r="I397">
            <v>394407.88</v>
          </cell>
          <cell r="J397">
            <v>0</v>
          </cell>
          <cell r="K397">
            <v>394407.88</v>
          </cell>
          <cell r="O397">
            <v>0</v>
          </cell>
        </row>
        <row r="398">
          <cell r="F398">
            <v>-683749.61</v>
          </cell>
          <cell r="H398">
            <v>0</v>
          </cell>
          <cell r="I398">
            <v>-683749.61</v>
          </cell>
          <cell r="J398">
            <v>0</v>
          </cell>
          <cell r="K398">
            <v>-683749.61</v>
          </cell>
          <cell r="O398">
            <v>0</v>
          </cell>
        </row>
        <row r="399">
          <cell r="F399">
            <v>-1977273</v>
          </cell>
          <cell r="H399">
            <v>0</v>
          </cell>
          <cell r="I399">
            <v>-1977273</v>
          </cell>
          <cell r="J399">
            <v>0</v>
          </cell>
          <cell r="K399">
            <v>-1977273</v>
          </cell>
          <cell r="O399">
            <v>0</v>
          </cell>
        </row>
        <row r="400">
          <cell r="F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O400">
            <v>-377248</v>
          </cell>
        </row>
        <row r="401">
          <cell r="F401">
            <v>-4498</v>
          </cell>
          <cell r="H401">
            <v>0</v>
          </cell>
          <cell r="I401">
            <v>-4498</v>
          </cell>
          <cell r="J401">
            <v>0</v>
          </cell>
          <cell r="K401">
            <v>-4498</v>
          </cell>
          <cell r="O401">
            <v>0</v>
          </cell>
        </row>
        <row r="402">
          <cell r="F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O402">
            <v>-6931429.9199999999</v>
          </cell>
        </row>
        <row r="403">
          <cell r="F403">
            <v>-376884.91</v>
          </cell>
          <cell r="H403">
            <v>0</v>
          </cell>
          <cell r="I403">
            <v>-376884.91</v>
          </cell>
          <cell r="J403">
            <v>0</v>
          </cell>
          <cell r="K403">
            <v>-376884.91</v>
          </cell>
          <cell r="O403">
            <v>0</v>
          </cell>
        </row>
        <row r="404">
          <cell r="F404">
            <v>-130273.2</v>
          </cell>
          <cell r="H404">
            <v>0</v>
          </cell>
          <cell r="I404">
            <v>-130273.2</v>
          </cell>
          <cell r="J404">
            <v>0</v>
          </cell>
          <cell r="K404">
            <v>-130273.2</v>
          </cell>
          <cell r="O404">
            <v>0</v>
          </cell>
        </row>
        <row r="405">
          <cell r="F405">
            <v>-40570.5</v>
          </cell>
          <cell r="H405">
            <v>0</v>
          </cell>
          <cell r="I405">
            <v>-40570.5</v>
          </cell>
          <cell r="J405">
            <v>0</v>
          </cell>
          <cell r="K405">
            <v>-40570.5</v>
          </cell>
          <cell r="O405">
            <v>0</v>
          </cell>
        </row>
        <row r="406">
          <cell r="F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O406">
            <v>-5347101</v>
          </cell>
        </row>
        <row r="407">
          <cell r="F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O407">
            <v>-16029</v>
          </cell>
        </row>
        <row r="408">
          <cell r="F408">
            <v>-2976213.3400000003</v>
          </cell>
          <cell r="H408">
            <v>0</v>
          </cell>
          <cell r="I408">
            <v>-2976213.3400000003</v>
          </cell>
          <cell r="J408">
            <v>0</v>
          </cell>
          <cell r="K408">
            <v>-2976213.3400000003</v>
          </cell>
          <cell r="O408">
            <v>-12671807.92</v>
          </cell>
        </row>
        <row r="410">
          <cell r="F410">
            <v>190.34</v>
          </cell>
          <cell r="H410">
            <v>0</v>
          </cell>
          <cell r="I410">
            <v>190.34</v>
          </cell>
          <cell r="J410">
            <v>0</v>
          </cell>
          <cell r="K410">
            <v>190.34</v>
          </cell>
          <cell r="O410">
            <v>0</v>
          </cell>
        </row>
        <row r="411">
          <cell r="F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O411">
            <v>-6526.61</v>
          </cell>
        </row>
        <row r="412">
          <cell r="F412">
            <v>190.34</v>
          </cell>
          <cell r="H412">
            <v>0</v>
          </cell>
          <cell r="I412">
            <v>190.34</v>
          </cell>
          <cell r="J412">
            <v>0</v>
          </cell>
          <cell r="K412">
            <v>190.34</v>
          </cell>
          <cell r="O412">
            <v>-6526.61</v>
          </cell>
        </row>
        <row r="414">
          <cell r="F414">
            <v>6808.31</v>
          </cell>
          <cell r="H414">
            <v>0</v>
          </cell>
          <cell r="I414">
            <v>6808.31</v>
          </cell>
          <cell r="J414">
            <v>0</v>
          </cell>
          <cell r="K414">
            <v>6808.31</v>
          </cell>
          <cell r="O414">
            <v>0</v>
          </cell>
        </row>
        <row r="415">
          <cell r="F415">
            <v>-6808.31</v>
          </cell>
          <cell r="H415">
            <v>0</v>
          </cell>
          <cell r="I415">
            <v>-6808.31</v>
          </cell>
          <cell r="J415">
            <v>0</v>
          </cell>
          <cell r="K415">
            <v>-6808.31</v>
          </cell>
          <cell r="O415">
            <v>0</v>
          </cell>
        </row>
        <row r="416">
          <cell r="F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O416">
            <v>-5261.22</v>
          </cell>
        </row>
        <row r="417">
          <cell r="F417">
            <v>-8955.09</v>
          </cell>
          <cell r="H417">
            <v>0</v>
          </cell>
          <cell r="I417">
            <v>-8955.09</v>
          </cell>
          <cell r="J417">
            <v>0</v>
          </cell>
          <cell r="K417">
            <v>-8955.09</v>
          </cell>
          <cell r="O417">
            <v>0</v>
          </cell>
        </row>
        <row r="418">
          <cell r="F418">
            <v>-2508</v>
          </cell>
          <cell r="H418">
            <v>0</v>
          </cell>
          <cell r="I418">
            <v>-2508</v>
          </cell>
          <cell r="J418">
            <v>0</v>
          </cell>
          <cell r="K418">
            <v>-2508</v>
          </cell>
          <cell r="O418">
            <v>0</v>
          </cell>
        </row>
        <row r="419">
          <cell r="F419">
            <v>0</v>
          </cell>
          <cell r="H419">
            <v>-2524841.5499999998</v>
          </cell>
          <cell r="I419">
            <v>-2524841.5499999998</v>
          </cell>
          <cell r="J419">
            <v>0</v>
          </cell>
          <cell r="K419">
            <v>-2524841.5499999998</v>
          </cell>
          <cell r="O419">
            <v>0</v>
          </cell>
        </row>
        <row r="420">
          <cell r="F420">
            <v>-11463.09</v>
          </cell>
          <cell r="H420">
            <v>-2524841.5499999998</v>
          </cell>
          <cell r="I420">
            <v>-2536304.6399999997</v>
          </cell>
          <cell r="J420">
            <v>0</v>
          </cell>
          <cell r="K420">
            <v>-2536304.6399999997</v>
          </cell>
          <cell r="O420">
            <v>-5261.22</v>
          </cell>
        </row>
        <row r="422">
          <cell r="F422">
            <v>-56026.82</v>
          </cell>
          <cell r="H422">
            <v>0</v>
          </cell>
          <cell r="I422">
            <v>-56026.82</v>
          </cell>
          <cell r="J422">
            <v>0</v>
          </cell>
          <cell r="K422">
            <v>-56026.82</v>
          </cell>
          <cell r="O422">
            <v>0</v>
          </cell>
        </row>
        <row r="423">
          <cell r="F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O423">
            <v>-46282.83</v>
          </cell>
        </row>
        <row r="424">
          <cell r="F424">
            <v>-56026.82</v>
          </cell>
          <cell r="H424">
            <v>0</v>
          </cell>
          <cell r="I424">
            <v>-56026.82</v>
          </cell>
          <cell r="J424">
            <v>0</v>
          </cell>
          <cell r="K424">
            <v>-56026.82</v>
          </cell>
          <cell r="O424">
            <v>-46282.83</v>
          </cell>
        </row>
        <row r="426">
          <cell r="F426">
            <v>-655655.22</v>
          </cell>
          <cell r="H426">
            <v>0</v>
          </cell>
          <cell r="I426">
            <v>-655655.22</v>
          </cell>
          <cell r="J426">
            <v>0</v>
          </cell>
          <cell r="K426">
            <v>-655655.22</v>
          </cell>
          <cell r="O426">
            <v>0</v>
          </cell>
        </row>
        <row r="427">
          <cell r="F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O427">
            <v>-904556.34</v>
          </cell>
        </row>
        <row r="428">
          <cell r="F428">
            <v>-655655.22</v>
          </cell>
          <cell r="H428">
            <v>0</v>
          </cell>
          <cell r="I428">
            <v>-655655.22</v>
          </cell>
          <cell r="J428">
            <v>0</v>
          </cell>
          <cell r="K428">
            <v>-655655.22</v>
          </cell>
          <cell r="O428">
            <v>-904556.34</v>
          </cell>
        </row>
        <row r="430">
          <cell r="F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O430">
            <v>0</v>
          </cell>
        </row>
        <row r="432">
          <cell r="F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O432">
            <v>0</v>
          </cell>
        </row>
        <row r="433">
          <cell r="F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O433">
            <v>-218768.61</v>
          </cell>
        </row>
        <row r="434">
          <cell r="F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O434">
            <v>-180675.01</v>
          </cell>
        </row>
        <row r="435">
          <cell r="F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O435">
            <v>-180675.01</v>
          </cell>
        </row>
        <row r="436">
          <cell r="F436">
            <v>0</v>
          </cell>
          <cell r="H436">
            <v>-307500</v>
          </cell>
          <cell r="I436">
            <v>-307500</v>
          </cell>
          <cell r="J436">
            <v>0</v>
          </cell>
          <cell r="K436">
            <v>-307500</v>
          </cell>
          <cell r="O436">
            <v>0</v>
          </cell>
        </row>
        <row r="437">
          <cell r="F437">
            <v>0</v>
          </cell>
          <cell r="H437">
            <v>-307500</v>
          </cell>
          <cell r="I437">
            <v>-307500</v>
          </cell>
          <cell r="J437">
            <v>0</v>
          </cell>
          <cell r="K437">
            <v>-307500</v>
          </cell>
          <cell r="O437">
            <v>-580118.63</v>
          </cell>
        </row>
        <row r="439">
          <cell r="F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O439">
            <v>-243531565.72999999</v>
          </cell>
        </row>
        <row r="440">
          <cell r="F440">
            <v>-193989845.74000001</v>
          </cell>
          <cell r="H440">
            <v>-720021.65</v>
          </cell>
          <cell r="I440">
            <v>-194709867.38999999</v>
          </cell>
          <cell r="J440">
            <v>0</v>
          </cell>
          <cell r="K440">
            <v>-194709867.38999999</v>
          </cell>
          <cell r="O440">
            <v>0</v>
          </cell>
        </row>
        <row r="441">
          <cell r="F441">
            <v>-5248993.1100000003</v>
          </cell>
          <cell r="H441">
            <v>1773204.5</v>
          </cell>
          <cell r="I441">
            <v>-3475788.61</v>
          </cell>
          <cell r="J441">
            <v>0</v>
          </cell>
          <cell r="K441">
            <v>-3475788.61</v>
          </cell>
          <cell r="O441">
            <v>0</v>
          </cell>
        </row>
        <row r="442">
          <cell r="F442">
            <v>-199238838.85000002</v>
          </cell>
          <cell r="H442">
            <v>1053182.8500000001</v>
          </cell>
          <cell r="I442">
            <v>-198185656</v>
          </cell>
          <cell r="J442">
            <v>0</v>
          </cell>
          <cell r="K442">
            <v>-198185656</v>
          </cell>
          <cell r="O442">
            <v>-243531565.72999999</v>
          </cell>
        </row>
        <row r="444">
          <cell r="F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O444">
            <v>-246159.13</v>
          </cell>
        </row>
        <row r="445">
          <cell r="F445">
            <v>-1693841.05</v>
          </cell>
          <cell r="H445">
            <v>0</v>
          </cell>
          <cell r="I445">
            <v>-1693841.05</v>
          </cell>
          <cell r="J445">
            <v>0</v>
          </cell>
          <cell r="K445">
            <v>-1693841.05</v>
          </cell>
          <cell r="O445">
            <v>0</v>
          </cell>
        </row>
        <row r="446">
          <cell r="F446">
            <v>-1693841.05</v>
          </cell>
          <cell r="H446">
            <v>0</v>
          </cell>
          <cell r="I446">
            <v>-1693841.05</v>
          </cell>
          <cell r="J446">
            <v>0</v>
          </cell>
          <cell r="K446">
            <v>-1693841.05</v>
          </cell>
          <cell r="O446">
            <v>-246159.13</v>
          </cell>
        </row>
        <row r="448">
          <cell r="F448">
            <v>2537486.33</v>
          </cell>
          <cell r="H448">
            <v>0</v>
          </cell>
          <cell r="I448">
            <v>2537486.33</v>
          </cell>
          <cell r="J448">
            <v>0</v>
          </cell>
          <cell r="K448">
            <v>2537486.33</v>
          </cell>
          <cell r="O448">
            <v>0</v>
          </cell>
        </row>
        <row r="449">
          <cell r="F449">
            <v>45751438.450000003</v>
          </cell>
          <cell r="H449">
            <v>0</v>
          </cell>
          <cell r="I449">
            <v>45751438.450000003</v>
          </cell>
          <cell r="J449">
            <v>0</v>
          </cell>
          <cell r="K449">
            <v>45751438.450000003</v>
          </cell>
          <cell r="O449">
            <v>0</v>
          </cell>
        </row>
        <row r="450">
          <cell r="F450">
            <v>98164329.379999995</v>
          </cell>
          <cell r="H450">
            <v>0</v>
          </cell>
          <cell r="I450">
            <v>98164329.379999995</v>
          </cell>
          <cell r="J450">
            <v>0</v>
          </cell>
          <cell r="K450">
            <v>98164329.379999995</v>
          </cell>
          <cell r="O450">
            <v>0</v>
          </cell>
        </row>
        <row r="451">
          <cell r="F451">
            <v>3449655.13</v>
          </cell>
          <cell r="H451">
            <v>0</v>
          </cell>
          <cell r="I451">
            <v>3449655.13</v>
          </cell>
          <cell r="J451">
            <v>0</v>
          </cell>
          <cell r="K451">
            <v>3449655.13</v>
          </cell>
          <cell r="O451">
            <v>0</v>
          </cell>
        </row>
        <row r="452">
          <cell r="F452">
            <v>16256133.529999999</v>
          </cell>
          <cell r="H452">
            <v>0</v>
          </cell>
          <cell r="I452">
            <v>16256133.529999999</v>
          </cell>
          <cell r="J452">
            <v>0</v>
          </cell>
          <cell r="K452">
            <v>16256133.529999999</v>
          </cell>
          <cell r="O452">
            <v>0</v>
          </cell>
        </row>
        <row r="453">
          <cell r="F453">
            <v>1099575.6599999999</v>
          </cell>
          <cell r="H453">
            <v>0</v>
          </cell>
          <cell r="I453">
            <v>1099575.6599999999</v>
          </cell>
          <cell r="J453">
            <v>0</v>
          </cell>
          <cell r="K453">
            <v>1099575.6599999999</v>
          </cell>
          <cell r="O453">
            <v>0</v>
          </cell>
        </row>
        <row r="454">
          <cell r="F454">
            <v>-3696711.29</v>
          </cell>
          <cell r="H454">
            <v>0</v>
          </cell>
          <cell r="I454">
            <v>-3696711.29</v>
          </cell>
          <cell r="J454">
            <v>0</v>
          </cell>
          <cell r="K454">
            <v>-3696711.29</v>
          </cell>
          <cell r="O454">
            <v>0</v>
          </cell>
        </row>
        <row r="455">
          <cell r="F455">
            <v>531134.71999999997</v>
          </cell>
          <cell r="H455">
            <v>0</v>
          </cell>
          <cell r="I455">
            <v>531134.71999999997</v>
          </cell>
          <cell r="J455">
            <v>0</v>
          </cell>
          <cell r="K455">
            <v>531134.71999999997</v>
          </cell>
          <cell r="O455">
            <v>0</v>
          </cell>
        </row>
        <row r="456">
          <cell r="F456">
            <v>923826.35</v>
          </cell>
          <cell r="H456">
            <v>0</v>
          </cell>
          <cell r="I456">
            <v>923826.35</v>
          </cell>
          <cell r="J456">
            <v>0</v>
          </cell>
          <cell r="K456">
            <v>923826.35</v>
          </cell>
          <cell r="O456">
            <v>0</v>
          </cell>
        </row>
        <row r="457">
          <cell r="F457">
            <v>139061.04999999999</v>
          </cell>
          <cell r="H457">
            <v>0</v>
          </cell>
          <cell r="I457">
            <v>139061.04999999999</v>
          </cell>
          <cell r="J457">
            <v>0</v>
          </cell>
          <cell r="K457">
            <v>139061.04999999999</v>
          </cell>
          <cell r="O457">
            <v>0</v>
          </cell>
        </row>
        <row r="458">
          <cell r="F458">
            <v>91019.76</v>
          </cell>
          <cell r="H458">
            <v>0</v>
          </cell>
          <cell r="I458">
            <v>91019.76</v>
          </cell>
          <cell r="J458">
            <v>0</v>
          </cell>
          <cell r="K458">
            <v>91019.76</v>
          </cell>
          <cell r="O458">
            <v>0</v>
          </cell>
        </row>
        <row r="459">
          <cell r="F459">
            <v>3177579.46</v>
          </cell>
          <cell r="H459">
            <v>0</v>
          </cell>
          <cell r="I459">
            <v>3177579.46</v>
          </cell>
          <cell r="J459">
            <v>0</v>
          </cell>
          <cell r="K459">
            <v>3177579.46</v>
          </cell>
          <cell r="O459">
            <v>0</v>
          </cell>
        </row>
        <row r="460">
          <cell r="F460">
            <v>47773.43</v>
          </cell>
          <cell r="H460">
            <v>0</v>
          </cell>
          <cell r="I460">
            <v>47773.43</v>
          </cell>
          <cell r="J460">
            <v>0</v>
          </cell>
          <cell r="K460">
            <v>47773.43</v>
          </cell>
          <cell r="O460">
            <v>0</v>
          </cell>
        </row>
        <row r="461">
          <cell r="F461">
            <v>3635863.51</v>
          </cell>
          <cell r="H461">
            <v>0</v>
          </cell>
          <cell r="I461">
            <v>3635863.51</v>
          </cell>
          <cell r="J461">
            <v>0</v>
          </cell>
          <cell r="K461">
            <v>3635863.51</v>
          </cell>
          <cell r="O461">
            <v>0</v>
          </cell>
        </row>
        <row r="462">
          <cell r="F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O462">
            <v>203893554.12</v>
          </cell>
        </row>
        <row r="463">
          <cell r="F463">
            <v>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O463">
            <v>-2863807.06</v>
          </cell>
        </row>
        <row r="464">
          <cell r="F464">
            <v>172108165.47</v>
          </cell>
          <cell r="H464">
            <v>0</v>
          </cell>
          <cell r="I464">
            <v>172108165.47</v>
          </cell>
          <cell r="J464">
            <v>0</v>
          </cell>
          <cell r="K464">
            <v>172108165.47</v>
          </cell>
          <cell r="O464">
            <v>201029747.06</v>
          </cell>
        </row>
        <row r="466">
          <cell r="F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O466">
            <v>227511.32</v>
          </cell>
        </row>
        <row r="467">
          <cell r="F467">
            <v>1538992.15</v>
          </cell>
          <cell r="H467">
            <v>-243392.08</v>
          </cell>
          <cell r="I467">
            <v>1295600.07</v>
          </cell>
          <cell r="J467">
            <v>0</v>
          </cell>
          <cell r="K467">
            <v>1295600.07</v>
          </cell>
          <cell r="O467">
            <v>0</v>
          </cell>
        </row>
        <row r="468">
          <cell r="F468">
            <v>1538992.15</v>
          </cell>
          <cell r="H468">
            <v>-243392.08</v>
          </cell>
          <cell r="I468">
            <v>1295600.07</v>
          </cell>
          <cell r="J468">
            <v>0</v>
          </cell>
          <cell r="K468">
            <v>1295600.07</v>
          </cell>
          <cell r="O468">
            <v>227511.32</v>
          </cell>
        </row>
        <row r="470">
          <cell r="F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O470">
            <v>0</v>
          </cell>
        </row>
        <row r="472">
          <cell r="F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O472">
            <v>6417797.4400000004</v>
          </cell>
        </row>
        <row r="473">
          <cell r="F473">
            <v>641610.79</v>
          </cell>
          <cell r="H473">
            <v>0</v>
          </cell>
          <cell r="I473">
            <v>641610.79</v>
          </cell>
          <cell r="J473">
            <v>0</v>
          </cell>
          <cell r="K473">
            <v>641610.79</v>
          </cell>
          <cell r="O473">
            <v>0</v>
          </cell>
        </row>
        <row r="474">
          <cell r="F474">
            <v>255572.43</v>
          </cell>
          <cell r="H474">
            <v>0</v>
          </cell>
          <cell r="I474">
            <v>255572.43</v>
          </cell>
          <cell r="J474">
            <v>0</v>
          </cell>
          <cell r="K474">
            <v>255572.43</v>
          </cell>
          <cell r="O474">
            <v>0</v>
          </cell>
        </row>
        <row r="475">
          <cell r="F475">
            <v>2228693.25</v>
          </cell>
          <cell r="H475">
            <v>0</v>
          </cell>
          <cell r="I475">
            <v>2228693.25</v>
          </cell>
          <cell r="J475">
            <v>0</v>
          </cell>
          <cell r="K475">
            <v>2228693.25</v>
          </cell>
          <cell r="O475">
            <v>0</v>
          </cell>
        </row>
        <row r="476">
          <cell r="F476">
            <v>207693.79</v>
          </cell>
          <cell r="H476">
            <v>0</v>
          </cell>
          <cell r="I476">
            <v>207693.79</v>
          </cell>
          <cell r="J476">
            <v>0</v>
          </cell>
          <cell r="K476">
            <v>207693.79</v>
          </cell>
          <cell r="O476">
            <v>0</v>
          </cell>
        </row>
        <row r="477">
          <cell r="F477">
            <v>3751344.35</v>
          </cell>
          <cell r="H477">
            <v>0</v>
          </cell>
          <cell r="I477">
            <v>3751344.35</v>
          </cell>
          <cell r="J477">
            <v>0</v>
          </cell>
          <cell r="K477">
            <v>3751344.35</v>
          </cell>
          <cell r="O477">
            <v>0</v>
          </cell>
        </row>
        <row r="478">
          <cell r="F478">
            <v>245929.56</v>
          </cell>
          <cell r="H478">
            <v>0</v>
          </cell>
          <cell r="I478">
            <v>245929.56</v>
          </cell>
          <cell r="J478">
            <v>0</v>
          </cell>
          <cell r="K478">
            <v>245929.56</v>
          </cell>
          <cell r="O478">
            <v>0</v>
          </cell>
        </row>
        <row r="479">
          <cell r="F479">
            <v>813539.92</v>
          </cell>
          <cell r="H479">
            <v>0</v>
          </cell>
          <cell r="I479">
            <v>813539.92</v>
          </cell>
          <cell r="J479">
            <v>0</v>
          </cell>
          <cell r="K479">
            <v>813539.92</v>
          </cell>
          <cell r="O479">
            <v>0</v>
          </cell>
        </row>
        <row r="480">
          <cell r="F480">
            <v>8144384.0899999989</v>
          </cell>
          <cell r="H480">
            <v>0</v>
          </cell>
          <cell r="I480">
            <v>8144384.0899999989</v>
          </cell>
          <cell r="J480">
            <v>0</v>
          </cell>
          <cell r="K480">
            <v>8144384.0899999989</v>
          </cell>
          <cell r="O480">
            <v>6417797.4400000004</v>
          </cell>
        </row>
        <row r="482">
          <cell r="F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O482">
            <v>0</v>
          </cell>
        </row>
        <row r="484">
          <cell r="F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O484">
            <v>0</v>
          </cell>
        </row>
        <row r="485">
          <cell r="F485">
            <v>0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O485">
            <v>0</v>
          </cell>
        </row>
        <row r="487">
          <cell r="F487">
            <v>0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O487">
            <v>0</v>
          </cell>
        </row>
        <row r="489">
          <cell r="F489">
            <v>0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O489">
            <v>0</v>
          </cell>
        </row>
        <row r="491">
          <cell r="F491">
            <v>1612660.33</v>
          </cell>
          <cell r="H491">
            <v>0</v>
          </cell>
          <cell r="I491">
            <v>1612660.33</v>
          </cell>
          <cell r="J491">
            <v>0</v>
          </cell>
          <cell r="K491">
            <v>1612660.33</v>
          </cell>
          <cell r="O491">
            <v>0</v>
          </cell>
        </row>
        <row r="492">
          <cell r="F492">
            <v>426658.67</v>
          </cell>
          <cell r="H492">
            <v>0</v>
          </cell>
          <cell r="I492">
            <v>426658.67</v>
          </cell>
          <cell r="J492">
            <v>0</v>
          </cell>
          <cell r="K492">
            <v>426658.67</v>
          </cell>
          <cell r="O492">
            <v>0</v>
          </cell>
        </row>
        <row r="493">
          <cell r="F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O493">
            <v>1848421.13</v>
          </cell>
        </row>
        <row r="494">
          <cell r="F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O494">
            <v>1298090.8</v>
          </cell>
        </row>
        <row r="495">
          <cell r="F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O495">
            <v>341948.94</v>
          </cell>
        </row>
        <row r="496">
          <cell r="F496">
            <v>2039319</v>
          </cell>
          <cell r="H496">
            <v>0</v>
          </cell>
          <cell r="I496">
            <v>2039319</v>
          </cell>
          <cell r="J496">
            <v>0</v>
          </cell>
          <cell r="K496">
            <v>2039319</v>
          </cell>
          <cell r="O496">
            <v>3488460.8699999996</v>
          </cell>
        </row>
        <row r="498">
          <cell r="F498">
            <v>45145195.560000002</v>
          </cell>
          <cell r="H498">
            <v>41966.5</v>
          </cell>
          <cell r="I498">
            <v>45187162.060000002</v>
          </cell>
          <cell r="J498">
            <v>0</v>
          </cell>
          <cell r="K498">
            <v>45187162.060000002</v>
          </cell>
          <cell r="O498">
            <v>0</v>
          </cell>
        </row>
        <row r="499">
          <cell r="F499">
            <v>30302.95</v>
          </cell>
          <cell r="H499">
            <v>0</v>
          </cell>
          <cell r="I499">
            <v>30302.95</v>
          </cell>
          <cell r="J499">
            <v>0</v>
          </cell>
          <cell r="K499">
            <v>30302.95</v>
          </cell>
          <cell r="O499">
            <v>0</v>
          </cell>
        </row>
        <row r="500">
          <cell r="F500">
            <v>59241.2</v>
          </cell>
          <cell r="H500">
            <v>0</v>
          </cell>
          <cell r="I500">
            <v>59241.2</v>
          </cell>
          <cell r="J500">
            <v>0</v>
          </cell>
          <cell r="K500">
            <v>59241.2</v>
          </cell>
          <cell r="O500">
            <v>0</v>
          </cell>
        </row>
        <row r="501">
          <cell r="F501">
            <v>40327.769999999997</v>
          </cell>
          <cell r="H501">
            <v>0</v>
          </cell>
          <cell r="I501">
            <v>40327.769999999997</v>
          </cell>
          <cell r="J501">
            <v>0</v>
          </cell>
          <cell r="K501">
            <v>40327.769999999997</v>
          </cell>
          <cell r="O501">
            <v>0</v>
          </cell>
        </row>
        <row r="502">
          <cell r="F502">
            <v>88384.4</v>
          </cell>
          <cell r="H502">
            <v>0</v>
          </cell>
          <cell r="I502">
            <v>88384.4</v>
          </cell>
          <cell r="J502">
            <v>0</v>
          </cell>
          <cell r="K502">
            <v>88384.4</v>
          </cell>
          <cell r="O502">
            <v>0</v>
          </cell>
        </row>
        <row r="503">
          <cell r="F503">
            <v>27593.13</v>
          </cell>
          <cell r="H503">
            <v>0</v>
          </cell>
          <cell r="I503">
            <v>27593.13</v>
          </cell>
          <cell r="J503">
            <v>0</v>
          </cell>
          <cell r="K503">
            <v>27593.13</v>
          </cell>
          <cell r="O503">
            <v>0</v>
          </cell>
        </row>
        <row r="504">
          <cell r="F504">
            <v>22258.54</v>
          </cell>
          <cell r="H504">
            <v>0</v>
          </cell>
          <cell r="I504">
            <v>22258.54</v>
          </cell>
          <cell r="J504">
            <v>0</v>
          </cell>
          <cell r="K504">
            <v>22258.54</v>
          </cell>
          <cell r="O504">
            <v>0</v>
          </cell>
        </row>
        <row r="505">
          <cell r="F505">
            <v>78549.33</v>
          </cell>
          <cell r="H505">
            <v>0</v>
          </cell>
          <cell r="I505">
            <v>78549.33</v>
          </cell>
          <cell r="J505">
            <v>0</v>
          </cell>
          <cell r="K505">
            <v>78549.33</v>
          </cell>
          <cell r="O505">
            <v>0</v>
          </cell>
        </row>
        <row r="506">
          <cell r="F506">
            <v>394660.62</v>
          </cell>
          <cell r="H506">
            <v>0</v>
          </cell>
          <cell r="I506">
            <v>394660.62</v>
          </cell>
          <cell r="J506">
            <v>0</v>
          </cell>
          <cell r="K506">
            <v>394660.62</v>
          </cell>
          <cell r="O506">
            <v>0</v>
          </cell>
        </row>
        <row r="507">
          <cell r="F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O507">
            <v>50357810.829999998</v>
          </cell>
        </row>
        <row r="508">
          <cell r="F508">
            <v>1153672.78</v>
          </cell>
          <cell r="H508">
            <v>0</v>
          </cell>
          <cell r="I508">
            <v>1153672.78</v>
          </cell>
          <cell r="J508">
            <v>0</v>
          </cell>
          <cell r="K508">
            <v>1153672.78</v>
          </cell>
          <cell r="O508">
            <v>0</v>
          </cell>
        </row>
        <row r="509">
          <cell r="F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O509">
            <v>1581904.84</v>
          </cell>
        </row>
        <row r="510">
          <cell r="F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O510">
            <v>135048.16</v>
          </cell>
        </row>
        <row r="511">
          <cell r="F511">
            <v>47040186.280000009</v>
          </cell>
          <cell r="H511">
            <v>41966.5</v>
          </cell>
          <cell r="I511">
            <v>47082152.780000009</v>
          </cell>
          <cell r="J511">
            <v>0</v>
          </cell>
          <cell r="K511">
            <v>47082152.780000009</v>
          </cell>
          <cell r="O511">
            <v>52074763.829999998</v>
          </cell>
        </row>
        <row r="513">
          <cell r="F513">
            <v>99640644.5</v>
          </cell>
          <cell r="H513">
            <v>-180244.83</v>
          </cell>
          <cell r="I513">
            <v>99460399.670000002</v>
          </cell>
          <cell r="J513">
            <v>0</v>
          </cell>
          <cell r="K513">
            <v>99460399.670000002</v>
          </cell>
          <cell r="O513">
            <v>0</v>
          </cell>
        </row>
        <row r="514">
          <cell r="F514">
            <v>471393.26</v>
          </cell>
          <cell r="H514">
            <v>0</v>
          </cell>
          <cell r="I514">
            <v>471393.26</v>
          </cell>
          <cell r="J514">
            <v>0</v>
          </cell>
          <cell r="K514">
            <v>471393.26</v>
          </cell>
          <cell r="O514">
            <v>0</v>
          </cell>
        </row>
        <row r="515">
          <cell r="F515">
            <v>93589.8</v>
          </cell>
          <cell r="H515">
            <v>0</v>
          </cell>
          <cell r="I515">
            <v>93589.8</v>
          </cell>
          <cell r="J515">
            <v>0</v>
          </cell>
          <cell r="K515">
            <v>93589.8</v>
          </cell>
          <cell r="O515">
            <v>0</v>
          </cell>
        </row>
        <row r="516">
          <cell r="F516">
            <v>73089.5</v>
          </cell>
          <cell r="H516">
            <v>62750</v>
          </cell>
          <cell r="I516">
            <v>135839.5</v>
          </cell>
          <cell r="J516">
            <v>0</v>
          </cell>
          <cell r="K516">
            <v>135839.5</v>
          </cell>
          <cell r="O516">
            <v>0</v>
          </cell>
        </row>
        <row r="517">
          <cell r="F517">
            <v>641390.76</v>
          </cell>
          <cell r="H517">
            <v>-119190.5</v>
          </cell>
          <cell r="I517">
            <v>522200.26</v>
          </cell>
          <cell r="J517">
            <v>0</v>
          </cell>
          <cell r="K517">
            <v>522200.26</v>
          </cell>
          <cell r="O517">
            <v>0</v>
          </cell>
        </row>
        <row r="518">
          <cell r="F518">
            <v>72333.289999999994</v>
          </cell>
          <cell r="H518">
            <v>0</v>
          </cell>
          <cell r="I518">
            <v>72333.289999999994</v>
          </cell>
          <cell r="J518">
            <v>0</v>
          </cell>
          <cell r="K518">
            <v>72333.289999999994</v>
          </cell>
          <cell r="O518">
            <v>0</v>
          </cell>
        </row>
        <row r="519">
          <cell r="F519">
            <v>3696472.22</v>
          </cell>
          <cell r="H519">
            <v>0</v>
          </cell>
          <cell r="I519">
            <v>3696472.22</v>
          </cell>
          <cell r="J519">
            <v>0</v>
          </cell>
          <cell r="K519">
            <v>3696472.22</v>
          </cell>
          <cell r="O519">
            <v>0</v>
          </cell>
        </row>
        <row r="520">
          <cell r="F520">
            <v>22210.1</v>
          </cell>
          <cell r="H520">
            <v>0</v>
          </cell>
          <cell r="I520">
            <v>22210.1</v>
          </cell>
          <cell r="J520">
            <v>0</v>
          </cell>
          <cell r="K520">
            <v>22210.1</v>
          </cell>
          <cell r="O520">
            <v>0</v>
          </cell>
        </row>
        <row r="521">
          <cell r="F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O521">
            <v>124682806.59</v>
          </cell>
        </row>
        <row r="522">
          <cell r="F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O522">
            <v>124120.89</v>
          </cell>
        </row>
        <row r="523">
          <cell r="F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O523">
            <v>83.36</v>
          </cell>
        </row>
        <row r="524">
          <cell r="F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O524">
            <v>4510.46</v>
          </cell>
        </row>
        <row r="525">
          <cell r="F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O525">
            <v>958753.82</v>
          </cell>
        </row>
        <row r="526">
          <cell r="F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O526">
            <v>11667.18</v>
          </cell>
        </row>
        <row r="527">
          <cell r="F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O527">
            <v>28824.21</v>
          </cell>
        </row>
        <row r="528">
          <cell r="F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O528">
            <v>2382.39</v>
          </cell>
        </row>
        <row r="529">
          <cell r="F529">
            <v>0</v>
          </cell>
          <cell r="H529">
            <v>580160</v>
          </cell>
          <cell r="I529">
            <v>580160</v>
          </cell>
          <cell r="J529">
            <v>0</v>
          </cell>
          <cell r="K529">
            <v>580160</v>
          </cell>
          <cell r="O529">
            <v>0</v>
          </cell>
        </row>
        <row r="530">
          <cell r="F530">
            <v>104711123.43000001</v>
          </cell>
          <cell r="H530">
            <v>343474.67000000004</v>
          </cell>
          <cell r="I530">
            <v>105054598.10000001</v>
          </cell>
          <cell r="J530">
            <v>0</v>
          </cell>
          <cell r="K530">
            <v>105054598.10000001</v>
          </cell>
          <cell r="O530">
            <v>125813148.89999999</v>
          </cell>
        </row>
        <row r="532">
          <cell r="F532">
            <v>1191821.33</v>
          </cell>
          <cell r="H532">
            <v>0</v>
          </cell>
          <cell r="I532">
            <v>1191821.33</v>
          </cell>
          <cell r="J532">
            <v>0</v>
          </cell>
          <cell r="K532">
            <v>1191821.33</v>
          </cell>
          <cell r="O532">
            <v>0</v>
          </cell>
        </row>
        <row r="533">
          <cell r="F533">
            <v>8957</v>
          </cell>
          <cell r="H533">
            <v>0</v>
          </cell>
          <cell r="I533">
            <v>8957</v>
          </cell>
          <cell r="J533">
            <v>0</v>
          </cell>
          <cell r="K533">
            <v>8957</v>
          </cell>
          <cell r="O533">
            <v>0</v>
          </cell>
        </row>
        <row r="534">
          <cell r="F534">
            <v>18406.939999999999</v>
          </cell>
          <cell r="H534">
            <v>0</v>
          </cell>
          <cell r="I534">
            <v>18406.939999999999</v>
          </cell>
          <cell r="J534">
            <v>0</v>
          </cell>
          <cell r="K534">
            <v>18406.939999999999</v>
          </cell>
          <cell r="O534">
            <v>0</v>
          </cell>
        </row>
        <row r="535">
          <cell r="F535">
            <v>451846</v>
          </cell>
          <cell r="H535">
            <v>0</v>
          </cell>
          <cell r="I535">
            <v>451846</v>
          </cell>
          <cell r="J535">
            <v>0</v>
          </cell>
          <cell r="K535">
            <v>451846</v>
          </cell>
          <cell r="O535">
            <v>0</v>
          </cell>
        </row>
        <row r="536">
          <cell r="F536">
            <v>147153</v>
          </cell>
          <cell r="H536">
            <v>0</v>
          </cell>
          <cell r="I536">
            <v>147153</v>
          </cell>
          <cell r="J536">
            <v>0</v>
          </cell>
          <cell r="K536">
            <v>147153</v>
          </cell>
          <cell r="O536">
            <v>0</v>
          </cell>
        </row>
        <row r="537">
          <cell r="F537">
            <v>11326.59</v>
          </cell>
          <cell r="H537">
            <v>-49224.959999999999</v>
          </cell>
          <cell r="I537">
            <v>-37898.370000000003</v>
          </cell>
          <cell r="J537">
            <v>0</v>
          </cell>
          <cell r="K537">
            <v>-37898.370000000003</v>
          </cell>
          <cell r="O537">
            <v>0</v>
          </cell>
        </row>
        <row r="538">
          <cell r="F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  <cell r="O538">
            <v>987054.97</v>
          </cell>
        </row>
        <row r="539">
          <cell r="F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O539">
            <v>13142.78</v>
          </cell>
        </row>
        <row r="540">
          <cell r="F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0</v>
          </cell>
          <cell r="O540">
            <v>7889.64</v>
          </cell>
        </row>
        <row r="541">
          <cell r="F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O541">
            <v>22878.05</v>
          </cell>
        </row>
        <row r="542">
          <cell r="F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O542">
            <v>175721.43</v>
          </cell>
        </row>
        <row r="543">
          <cell r="F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O543">
            <v>167501</v>
          </cell>
        </row>
        <row r="544">
          <cell r="F544">
            <v>1829510.86</v>
          </cell>
          <cell r="H544">
            <v>-49224.959999999999</v>
          </cell>
          <cell r="I544">
            <v>1780285.9</v>
          </cell>
          <cell r="J544">
            <v>0</v>
          </cell>
          <cell r="K544">
            <v>1780285.9</v>
          </cell>
          <cell r="O544">
            <v>1374187.87</v>
          </cell>
        </row>
        <row r="546">
          <cell r="F546">
            <v>19624367.170000002</v>
          </cell>
          <cell r="H546">
            <v>-40527</v>
          </cell>
          <cell r="I546">
            <v>19583840.170000002</v>
          </cell>
          <cell r="J546">
            <v>0</v>
          </cell>
          <cell r="K546">
            <v>19583840.170000002</v>
          </cell>
          <cell r="O546">
            <v>0</v>
          </cell>
        </row>
        <row r="547">
          <cell r="F547">
            <v>191795.78</v>
          </cell>
          <cell r="H547">
            <v>0</v>
          </cell>
          <cell r="I547">
            <v>191795.78</v>
          </cell>
          <cell r="J547">
            <v>0</v>
          </cell>
          <cell r="K547">
            <v>191795.78</v>
          </cell>
          <cell r="O547">
            <v>0</v>
          </cell>
        </row>
        <row r="548">
          <cell r="F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O548">
            <v>18776784.5</v>
          </cell>
        </row>
        <row r="549">
          <cell r="F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O549">
            <v>249181.37</v>
          </cell>
        </row>
        <row r="550">
          <cell r="F550">
            <v>19816162.950000003</v>
          </cell>
          <cell r="H550">
            <v>-40527</v>
          </cell>
          <cell r="I550">
            <v>19775635.950000003</v>
          </cell>
          <cell r="J550">
            <v>0</v>
          </cell>
          <cell r="K550">
            <v>19775635.950000003</v>
          </cell>
          <cell r="O550">
            <v>19025965.870000001</v>
          </cell>
        </row>
        <row r="552">
          <cell r="F552">
            <v>3398113.48</v>
          </cell>
          <cell r="H552">
            <v>-7299.01</v>
          </cell>
          <cell r="I552">
            <v>3390814.47</v>
          </cell>
          <cell r="J552">
            <v>0</v>
          </cell>
          <cell r="K552">
            <v>3390814.47</v>
          </cell>
          <cell r="O552">
            <v>0</v>
          </cell>
        </row>
        <row r="553">
          <cell r="F553">
            <v>119725.99</v>
          </cell>
          <cell r="H553">
            <v>0</v>
          </cell>
          <cell r="I553">
            <v>119725.99</v>
          </cell>
          <cell r="J553">
            <v>0</v>
          </cell>
          <cell r="K553">
            <v>119725.99</v>
          </cell>
          <cell r="O553">
            <v>0</v>
          </cell>
        </row>
        <row r="554">
          <cell r="F554">
            <v>101873.36</v>
          </cell>
          <cell r="H554">
            <v>0</v>
          </cell>
          <cell r="I554">
            <v>101873.36</v>
          </cell>
          <cell r="J554">
            <v>0</v>
          </cell>
          <cell r="K554">
            <v>101873.36</v>
          </cell>
          <cell r="O554">
            <v>0</v>
          </cell>
        </row>
        <row r="555">
          <cell r="F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O555">
            <v>3230657.48</v>
          </cell>
        </row>
        <row r="556">
          <cell r="F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0</v>
          </cell>
          <cell r="O556">
            <v>117594.11</v>
          </cell>
        </row>
        <row r="557">
          <cell r="F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  <cell r="O557">
            <v>111783.25</v>
          </cell>
        </row>
        <row r="558">
          <cell r="F558">
            <v>3619712.83</v>
          </cell>
          <cell r="H558">
            <v>-7299.01</v>
          </cell>
          <cell r="I558">
            <v>3612413.8200000003</v>
          </cell>
          <cell r="J558">
            <v>0</v>
          </cell>
          <cell r="K558">
            <v>3612413.8200000003</v>
          </cell>
          <cell r="O558">
            <v>3460034.84</v>
          </cell>
        </row>
        <row r="560">
          <cell r="F560">
            <v>109885.9</v>
          </cell>
          <cell r="H560">
            <v>498498.52</v>
          </cell>
          <cell r="I560">
            <v>608384.42000000004</v>
          </cell>
          <cell r="J560">
            <v>0</v>
          </cell>
          <cell r="K560">
            <v>608384.42000000004</v>
          </cell>
          <cell r="O560">
            <v>0</v>
          </cell>
        </row>
        <row r="561">
          <cell r="F561">
            <v>4069.37</v>
          </cell>
          <cell r="H561">
            <v>11000</v>
          </cell>
          <cell r="I561">
            <v>15069.37</v>
          </cell>
          <cell r="J561">
            <v>0</v>
          </cell>
          <cell r="K561">
            <v>15069.37</v>
          </cell>
          <cell r="O561">
            <v>0</v>
          </cell>
        </row>
        <row r="562">
          <cell r="F562">
            <v>1143426.72</v>
          </cell>
          <cell r="H562">
            <v>0</v>
          </cell>
          <cell r="I562">
            <v>1143426.72</v>
          </cell>
          <cell r="J562">
            <v>0</v>
          </cell>
          <cell r="K562">
            <v>1143426.72</v>
          </cell>
          <cell r="O562">
            <v>0</v>
          </cell>
        </row>
        <row r="563">
          <cell r="F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O563">
            <v>154766.22</v>
          </cell>
        </row>
        <row r="564">
          <cell r="F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  <cell r="O564">
            <v>445835.04</v>
          </cell>
        </row>
        <row r="565">
          <cell r="F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O565">
            <v>3519.48</v>
          </cell>
        </row>
        <row r="566">
          <cell r="F566">
            <v>0</v>
          </cell>
          <cell r="H566">
            <v>-324570.78000000003</v>
          </cell>
          <cell r="I566">
            <v>-324570.78000000003</v>
          </cell>
          <cell r="J566">
            <v>0</v>
          </cell>
          <cell r="K566">
            <v>-324570.78000000003</v>
          </cell>
          <cell r="O566">
            <v>0</v>
          </cell>
        </row>
        <row r="567">
          <cell r="F567">
            <v>0</v>
          </cell>
          <cell r="H567">
            <v>1397000</v>
          </cell>
          <cell r="I567">
            <v>1397000</v>
          </cell>
          <cell r="J567">
            <v>0</v>
          </cell>
          <cell r="K567">
            <v>1397000</v>
          </cell>
          <cell r="O567">
            <v>0</v>
          </cell>
        </row>
        <row r="568">
          <cell r="F568">
            <v>1257381.99</v>
          </cell>
          <cell r="H568">
            <v>1581927.74</v>
          </cell>
          <cell r="I568">
            <v>2839309.73</v>
          </cell>
          <cell r="J568">
            <v>0</v>
          </cell>
          <cell r="K568">
            <v>2839309.73</v>
          </cell>
          <cell r="O568">
            <v>604120.74</v>
          </cell>
        </row>
        <row r="570">
          <cell r="F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O570">
            <v>0</v>
          </cell>
        </row>
        <row r="572">
          <cell r="F572">
            <v>-180313397.34</v>
          </cell>
          <cell r="H572">
            <v>0</v>
          </cell>
          <cell r="I572">
            <v>-180313397.34</v>
          </cell>
          <cell r="J572">
            <v>0</v>
          </cell>
          <cell r="K572">
            <v>-180313397.34</v>
          </cell>
          <cell r="O572">
            <v>0</v>
          </cell>
        </row>
        <row r="573">
          <cell r="F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O573">
            <v>-205840682.91999999</v>
          </cell>
        </row>
        <row r="574">
          <cell r="F574">
            <v>-180313397.34</v>
          </cell>
          <cell r="H574">
            <v>0</v>
          </cell>
          <cell r="I574">
            <v>-180313397.34</v>
          </cell>
          <cell r="J574">
            <v>0</v>
          </cell>
          <cell r="K574">
            <v>-180313397.34</v>
          </cell>
          <cell r="O574">
            <v>-205840682.91999999</v>
          </cell>
        </row>
        <row r="576">
          <cell r="F576">
            <v>-81857.7</v>
          </cell>
          <cell r="H576">
            <v>0</v>
          </cell>
          <cell r="I576">
            <v>-81857.7</v>
          </cell>
          <cell r="J576">
            <v>0</v>
          </cell>
          <cell r="K576">
            <v>-81857.7</v>
          </cell>
          <cell r="O576">
            <v>0</v>
          </cell>
        </row>
        <row r="577">
          <cell r="F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O577">
            <v>-179262.29</v>
          </cell>
        </row>
        <row r="578">
          <cell r="F578">
            <v>6161.22</v>
          </cell>
          <cell r="H578">
            <v>0</v>
          </cell>
          <cell r="I578">
            <v>6161.22</v>
          </cell>
          <cell r="J578">
            <v>0</v>
          </cell>
          <cell r="K578">
            <v>6161.22</v>
          </cell>
          <cell r="O578">
            <v>0</v>
          </cell>
        </row>
        <row r="579">
          <cell r="F579">
            <v>71650.33</v>
          </cell>
          <cell r="H579">
            <v>0</v>
          </cell>
          <cell r="I579">
            <v>71650.33</v>
          </cell>
          <cell r="J579">
            <v>0</v>
          </cell>
          <cell r="K579">
            <v>71650.33</v>
          </cell>
          <cell r="O579">
            <v>0</v>
          </cell>
        </row>
        <row r="580">
          <cell r="F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  <cell r="O580">
            <v>8941.6</v>
          </cell>
        </row>
        <row r="581">
          <cell r="F581">
            <v>-4046.1499999999942</v>
          </cell>
          <cell r="H581">
            <v>0</v>
          </cell>
          <cell r="I581">
            <v>-4046.1499999999942</v>
          </cell>
          <cell r="J581">
            <v>0</v>
          </cell>
          <cell r="K581">
            <v>-4046.1499999999942</v>
          </cell>
          <cell r="O581">
            <v>-170320.69</v>
          </cell>
        </row>
        <row r="583">
          <cell r="F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O583">
            <v>0</v>
          </cell>
        </row>
        <row r="585">
          <cell r="F585">
            <v>-2048073.77</v>
          </cell>
          <cell r="H585">
            <v>1707871.23</v>
          </cell>
          <cell r="I585">
            <v>-340202.54</v>
          </cell>
          <cell r="J585">
            <v>0</v>
          </cell>
          <cell r="K585">
            <v>-340202.54</v>
          </cell>
          <cell r="O585">
            <v>0</v>
          </cell>
        </row>
        <row r="586">
          <cell r="F586">
            <v>-324570.78000000003</v>
          </cell>
          <cell r="H586">
            <v>0</v>
          </cell>
          <cell r="I586">
            <v>-324570.78000000003</v>
          </cell>
          <cell r="J586">
            <v>0</v>
          </cell>
          <cell r="K586">
            <v>-324570.78000000003</v>
          </cell>
          <cell r="O586">
            <v>0</v>
          </cell>
        </row>
        <row r="587">
          <cell r="F587">
            <v>-354569.47</v>
          </cell>
          <cell r="H587">
            <v>324570.78000000003</v>
          </cell>
          <cell r="I587">
            <v>-29998.69</v>
          </cell>
          <cell r="J587">
            <v>0</v>
          </cell>
          <cell r="K587">
            <v>-29998.69</v>
          </cell>
          <cell r="O587">
            <v>0</v>
          </cell>
        </row>
        <row r="588">
          <cell r="F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  <cell r="O588">
            <v>-451936.68</v>
          </cell>
        </row>
        <row r="589">
          <cell r="F589">
            <v>0</v>
          </cell>
          <cell r="H589">
            <v>0</v>
          </cell>
          <cell r="I589">
            <v>0</v>
          </cell>
          <cell r="J589">
            <v>0</v>
          </cell>
          <cell r="K589">
            <v>0</v>
          </cell>
          <cell r="O589">
            <v>-1214046.01</v>
          </cell>
        </row>
        <row r="590">
          <cell r="F590">
            <v>-2727214.0199999996</v>
          </cell>
          <cell r="H590">
            <v>2032442.01</v>
          </cell>
          <cell r="I590">
            <v>-694772.01</v>
          </cell>
          <cell r="J590">
            <v>0</v>
          </cell>
          <cell r="K590">
            <v>-694772.01</v>
          </cell>
          <cell r="O590">
            <v>-1665982.69</v>
          </cell>
        </row>
        <row r="592">
          <cell r="F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  <cell r="O592">
            <v>0</v>
          </cell>
        </row>
        <row r="594">
          <cell r="F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O594">
            <v>0</v>
          </cell>
        </row>
        <row r="596">
          <cell r="F596">
            <v>1796943.69</v>
          </cell>
          <cell r="H596">
            <v>-1794331.35</v>
          </cell>
          <cell r="I596">
            <v>2612.34</v>
          </cell>
          <cell r="J596">
            <v>0</v>
          </cell>
          <cell r="K596">
            <v>2612.34</v>
          </cell>
          <cell r="O596">
            <v>0</v>
          </cell>
        </row>
        <row r="597">
          <cell r="F597">
            <v>67820.27</v>
          </cell>
          <cell r="H597">
            <v>0</v>
          </cell>
          <cell r="I597">
            <v>67820.27</v>
          </cell>
          <cell r="J597">
            <v>0</v>
          </cell>
          <cell r="K597">
            <v>67820.27</v>
          </cell>
          <cell r="O597">
            <v>0</v>
          </cell>
        </row>
        <row r="598">
          <cell r="F598">
            <v>2000</v>
          </cell>
          <cell r="H598">
            <v>0</v>
          </cell>
          <cell r="I598">
            <v>2000</v>
          </cell>
          <cell r="J598">
            <v>0</v>
          </cell>
          <cell r="K598">
            <v>2000</v>
          </cell>
          <cell r="O598">
            <v>0</v>
          </cell>
        </row>
        <row r="599">
          <cell r="F599">
            <v>31017.599999999999</v>
          </cell>
          <cell r="H599">
            <v>0</v>
          </cell>
          <cell r="I599">
            <v>31017.599999999999</v>
          </cell>
          <cell r="J599">
            <v>0</v>
          </cell>
          <cell r="K599">
            <v>31017.599999999999</v>
          </cell>
          <cell r="O599">
            <v>0</v>
          </cell>
        </row>
        <row r="600">
          <cell r="F600">
            <v>1397000</v>
          </cell>
          <cell r="H600">
            <v>-1397000</v>
          </cell>
          <cell r="I600">
            <v>0</v>
          </cell>
          <cell r="J600">
            <v>0</v>
          </cell>
          <cell r="K600">
            <v>0</v>
          </cell>
          <cell r="O600">
            <v>0</v>
          </cell>
        </row>
        <row r="601">
          <cell r="F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  <cell r="O601">
            <v>0</v>
          </cell>
        </row>
        <row r="602">
          <cell r="F602">
            <v>6161.22</v>
          </cell>
          <cell r="H602">
            <v>0</v>
          </cell>
          <cell r="I602">
            <v>6161.22</v>
          </cell>
          <cell r="J602">
            <v>0</v>
          </cell>
          <cell r="K602">
            <v>6161.22</v>
          </cell>
          <cell r="O602">
            <v>0</v>
          </cell>
        </row>
        <row r="603">
          <cell r="F603">
            <v>-6161.22</v>
          </cell>
          <cell r="H603">
            <v>0</v>
          </cell>
          <cell r="I603">
            <v>-6161.22</v>
          </cell>
          <cell r="J603">
            <v>0</v>
          </cell>
          <cell r="K603">
            <v>-6161.22</v>
          </cell>
          <cell r="O603">
            <v>0</v>
          </cell>
        </row>
        <row r="604">
          <cell r="F604">
            <v>178425.01</v>
          </cell>
          <cell r="H604">
            <v>0</v>
          </cell>
          <cell r="I604">
            <v>178425.01</v>
          </cell>
          <cell r="J604">
            <v>0</v>
          </cell>
          <cell r="K604">
            <v>178425.01</v>
          </cell>
          <cell r="O604">
            <v>0</v>
          </cell>
        </row>
        <row r="605">
          <cell r="F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O605">
            <v>139568.09</v>
          </cell>
        </row>
        <row r="606">
          <cell r="F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  <cell r="O606">
            <v>0</v>
          </cell>
        </row>
        <row r="607">
          <cell r="F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  <cell r="O607">
            <v>0</v>
          </cell>
        </row>
        <row r="608">
          <cell r="F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O608">
            <v>257615.04</v>
          </cell>
        </row>
        <row r="609">
          <cell r="F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O609">
            <v>2500</v>
          </cell>
        </row>
        <row r="610">
          <cell r="F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O610">
            <v>6674.98</v>
          </cell>
        </row>
        <row r="611">
          <cell r="F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O611">
            <v>1005610</v>
          </cell>
        </row>
        <row r="612">
          <cell r="F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O612">
            <v>8618.24</v>
          </cell>
        </row>
        <row r="613">
          <cell r="F613">
            <v>3473206.5700000003</v>
          </cell>
          <cell r="H613">
            <v>-3191331.35</v>
          </cell>
          <cell r="I613">
            <v>281875.21999999997</v>
          </cell>
          <cell r="J613">
            <v>0</v>
          </cell>
          <cell r="K613">
            <v>281875.21999999997</v>
          </cell>
          <cell r="O613">
            <v>1420586.3499999999</v>
          </cell>
        </row>
        <row r="615">
          <cell r="F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O615">
            <v>0</v>
          </cell>
        </row>
        <row r="617">
          <cell r="F617">
            <v>-417155.52</v>
          </cell>
          <cell r="H617">
            <v>0</v>
          </cell>
          <cell r="I617">
            <v>-417155.52</v>
          </cell>
          <cell r="J617">
            <v>0</v>
          </cell>
          <cell r="K617">
            <v>-417155.52</v>
          </cell>
          <cell r="O617">
            <v>0</v>
          </cell>
        </row>
        <row r="618">
          <cell r="F618">
            <v>-1806.07</v>
          </cell>
          <cell r="H618">
            <v>0</v>
          </cell>
          <cell r="I618">
            <v>-1806.07</v>
          </cell>
          <cell r="J618">
            <v>0</v>
          </cell>
          <cell r="K618">
            <v>-1806.07</v>
          </cell>
          <cell r="O618">
            <v>0</v>
          </cell>
        </row>
        <row r="619">
          <cell r="F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O619">
            <v>-953946.78</v>
          </cell>
        </row>
        <row r="620">
          <cell r="F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0</v>
          </cell>
          <cell r="O620">
            <v>-26.56</v>
          </cell>
        </row>
        <row r="621">
          <cell r="F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O621">
            <v>-2599852.8199999998</v>
          </cell>
        </row>
        <row r="622">
          <cell r="F622">
            <v>0</v>
          </cell>
          <cell r="H622">
            <v>0</v>
          </cell>
          <cell r="I622">
            <v>0</v>
          </cell>
          <cell r="J622">
            <v>0</v>
          </cell>
          <cell r="K622">
            <v>0</v>
          </cell>
          <cell r="O622">
            <v>4839.18</v>
          </cell>
        </row>
        <row r="623">
          <cell r="F623">
            <v>-418961.59</v>
          </cell>
          <cell r="H623">
            <v>0</v>
          </cell>
          <cell r="I623">
            <v>-418961.59</v>
          </cell>
          <cell r="J623">
            <v>0</v>
          </cell>
          <cell r="K623">
            <v>-418961.59</v>
          </cell>
          <cell r="O623">
            <v>-3548986.98</v>
          </cell>
        </row>
        <row r="625">
          <cell r="F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  <cell r="O625">
            <v>0</v>
          </cell>
        </row>
        <row r="627">
          <cell r="F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  <cell r="O627">
            <v>0</v>
          </cell>
        </row>
        <row r="629">
          <cell r="F629">
            <v>0</v>
          </cell>
          <cell r="H629">
            <v>-166604.56</v>
          </cell>
          <cell r="I629">
            <v>-166604.56</v>
          </cell>
          <cell r="J629">
            <v>0</v>
          </cell>
          <cell r="K629">
            <v>-166604.56</v>
          </cell>
          <cell r="O629">
            <v>0</v>
          </cell>
        </row>
        <row r="630">
          <cell r="F630">
            <v>0</v>
          </cell>
          <cell r="H630">
            <v>-166604.56</v>
          </cell>
          <cell r="I630">
            <v>-166604.56</v>
          </cell>
          <cell r="J630">
            <v>0</v>
          </cell>
          <cell r="K630">
            <v>-166604.56</v>
          </cell>
          <cell r="O630">
            <v>0</v>
          </cell>
        </row>
        <row r="632">
          <cell r="F632">
            <v>29038.22</v>
          </cell>
          <cell r="H632">
            <v>0</v>
          </cell>
          <cell r="I632">
            <v>29038.22</v>
          </cell>
          <cell r="J632">
            <v>0</v>
          </cell>
          <cell r="K632">
            <v>29038.22</v>
          </cell>
          <cell r="O632">
            <v>0</v>
          </cell>
        </row>
        <row r="633">
          <cell r="F633">
            <v>27514.78</v>
          </cell>
          <cell r="H633">
            <v>0</v>
          </cell>
          <cell r="I633">
            <v>27514.78</v>
          </cell>
          <cell r="J633">
            <v>0</v>
          </cell>
          <cell r="K633">
            <v>27514.78</v>
          </cell>
          <cell r="O633">
            <v>0</v>
          </cell>
        </row>
        <row r="634">
          <cell r="F634">
            <v>3358</v>
          </cell>
          <cell r="H634">
            <v>0</v>
          </cell>
          <cell r="I634">
            <v>3358</v>
          </cell>
          <cell r="J634">
            <v>0</v>
          </cell>
          <cell r="K634">
            <v>3358</v>
          </cell>
          <cell r="O634">
            <v>0</v>
          </cell>
        </row>
        <row r="635">
          <cell r="F635">
            <v>482609.71</v>
          </cell>
          <cell r="H635">
            <v>-62750</v>
          </cell>
          <cell r="I635">
            <v>419859.71</v>
          </cell>
          <cell r="J635">
            <v>0</v>
          </cell>
          <cell r="K635">
            <v>419859.71</v>
          </cell>
          <cell r="O635">
            <v>0</v>
          </cell>
        </row>
        <row r="636">
          <cell r="F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O636">
            <v>148</v>
          </cell>
        </row>
        <row r="637">
          <cell r="F637">
            <v>292.83</v>
          </cell>
          <cell r="H637">
            <v>0</v>
          </cell>
          <cell r="I637">
            <v>292.83</v>
          </cell>
          <cell r="J637">
            <v>0</v>
          </cell>
          <cell r="K637">
            <v>292.83</v>
          </cell>
          <cell r="O637">
            <v>53499.64</v>
          </cell>
        </row>
        <row r="638">
          <cell r="F638">
            <v>-292.83</v>
          </cell>
          <cell r="H638">
            <v>0</v>
          </cell>
          <cell r="I638">
            <v>-292.83</v>
          </cell>
          <cell r="J638">
            <v>0</v>
          </cell>
          <cell r="K638">
            <v>-292.83</v>
          </cell>
          <cell r="O638">
            <v>0</v>
          </cell>
        </row>
        <row r="639">
          <cell r="F639">
            <v>208893.75</v>
          </cell>
          <cell r="H639">
            <v>0</v>
          </cell>
          <cell r="I639">
            <v>208893.75</v>
          </cell>
          <cell r="J639">
            <v>0</v>
          </cell>
          <cell r="K639">
            <v>208893.75</v>
          </cell>
          <cell r="O639">
            <v>0</v>
          </cell>
        </row>
        <row r="640">
          <cell r="F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0</v>
          </cell>
          <cell r="O640">
            <v>6699.16</v>
          </cell>
        </row>
        <row r="641">
          <cell r="F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O641">
            <v>43416.59</v>
          </cell>
        </row>
        <row r="642">
          <cell r="F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O642">
            <v>8.76</v>
          </cell>
        </row>
        <row r="643">
          <cell r="F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0</v>
          </cell>
          <cell r="O643">
            <v>195193.15</v>
          </cell>
        </row>
        <row r="644">
          <cell r="F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O644">
            <v>77743.34</v>
          </cell>
        </row>
        <row r="645">
          <cell r="F645">
            <v>751414.46</v>
          </cell>
          <cell r="H645">
            <v>-62750</v>
          </cell>
          <cell r="I645">
            <v>688664.46</v>
          </cell>
          <cell r="J645">
            <v>0</v>
          </cell>
          <cell r="K645">
            <v>688664.46</v>
          </cell>
          <cell r="O645">
            <v>376708.64</v>
          </cell>
        </row>
        <row r="647">
          <cell r="F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O647">
            <v>0</v>
          </cell>
        </row>
        <row r="649">
          <cell r="F649">
            <v>30700260.489999998</v>
          </cell>
          <cell r="H649">
            <v>0</v>
          </cell>
          <cell r="I649">
            <v>30700260.489999998</v>
          </cell>
          <cell r="J649">
            <v>0</v>
          </cell>
          <cell r="K649">
            <v>30700260.489999998</v>
          </cell>
          <cell r="O649">
            <v>0</v>
          </cell>
        </row>
        <row r="650">
          <cell r="F650">
            <v>-24834103.260000002</v>
          </cell>
          <cell r="H650">
            <v>-5866157.2300000004</v>
          </cell>
          <cell r="I650">
            <v>-30700260.489999998</v>
          </cell>
          <cell r="J650">
            <v>0</v>
          </cell>
          <cell r="K650">
            <v>-30700260.489999998</v>
          </cell>
          <cell r="O650">
            <v>1158.01</v>
          </cell>
        </row>
        <row r="651">
          <cell r="F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  <cell r="O651">
            <v>24596458</v>
          </cell>
        </row>
        <row r="652">
          <cell r="F652">
            <v>5866157.2299999967</v>
          </cell>
          <cell r="H652">
            <v>-5866157.2300000004</v>
          </cell>
          <cell r="I652">
            <v>0</v>
          </cell>
          <cell r="J652">
            <v>0</v>
          </cell>
          <cell r="K652">
            <v>0</v>
          </cell>
          <cell r="O652">
            <v>24597616.010000002</v>
          </cell>
        </row>
        <row r="654">
          <cell r="F654">
            <v>-554523.42000000004</v>
          </cell>
          <cell r="H654">
            <v>0</v>
          </cell>
          <cell r="I654">
            <v>-554523.42000000004</v>
          </cell>
          <cell r="J654">
            <v>0</v>
          </cell>
          <cell r="K654">
            <v>-554523.42000000004</v>
          </cell>
          <cell r="O654">
            <v>0</v>
          </cell>
        </row>
        <row r="655">
          <cell r="F655">
            <v>-774255.02</v>
          </cell>
          <cell r="H655">
            <v>0</v>
          </cell>
          <cell r="I655">
            <v>-774255.02</v>
          </cell>
          <cell r="J655">
            <v>0</v>
          </cell>
          <cell r="K655">
            <v>-774255.02</v>
          </cell>
          <cell r="O655">
            <v>0</v>
          </cell>
        </row>
        <row r="656">
          <cell r="F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O656">
            <v>-1111029.26</v>
          </cell>
        </row>
        <row r="657">
          <cell r="F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  <cell r="O657">
            <v>-579661.24</v>
          </cell>
        </row>
        <row r="658">
          <cell r="F658">
            <v>27514.78</v>
          </cell>
          <cell r="H658">
            <v>0</v>
          </cell>
          <cell r="I658">
            <v>27514.78</v>
          </cell>
          <cell r="J658">
            <v>0</v>
          </cell>
          <cell r="K658">
            <v>27514.78</v>
          </cell>
          <cell r="O658">
            <v>0</v>
          </cell>
        </row>
        <row r="659">
          <cell r="F659">
            <v>-27514.78</v>
          </cell>
          <cell r="H659">
            <v>0</v>
          </cell>
          <cell r="I659">
            <v>-27514.78</v>
          </cell>
          <cell r="J659">
            <v>0</v>
          </cell>
          <cell r="K659">
            <v>-27514.78</v>
          </cell>
          <cell r="O659">
            <v>0</v>
          </cell>
        </row>
        <row r="660">
          <cell r="F660">
            <v>1726160.04</v>
          </cell>
          <cell r="H660">
            <v>0</v>
          </cell>
          <cell r="I660">
            <v>1726160.04</v>
          </cell>
          <cell r="J660">
            <v>0</v>
          </cell>
          <cell r="K660">
            <v>1726160.04</v>
          </cell>
          <cell r="O660">
            <v>0</v>
          </cell>
        </row>
        <row r="661">
          <cell r="F661">
            <v>635603.02</v>
          </cell>
          <cell r="H661">
            <v>0</v>
          </cell>
          <cell r="I661">
            <v>635603.02</v>
          </cell>
          <cell r="J661">
            <v>0</v>
          </cell>
          <cell r="K661">
            <v>635603.02</v>
          </cell>
          <cell r="O661">
            <v>0</v>
          </cell>
        </row>
        <row r="662">
          <cell r="F662">
            <v>292.83</v>
          </cell>
          <cell r="H662">
            <v>0</v>
          </cell>
          <cell r="I662">
            <v>292.83</v>
          </cell>
          <cell r="J662">
            <v>0</v>
          </cell>
          <cell r="K662">
            <v>292.83</v>
          </cell>
          <cell r="O662">
            <v>0</v>
          </cell>
        </row>
        <row r="663">
          <cell r="F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0</v>
          </cell>
          <cell r="O663">
            <v>1372216.06</v>
          </cell>
        </row>
        <row r="664">
          <cell r="F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O664">
            <v>1260661.1100000001</v>
          </cell>
        </row>
        <row r="665">
          <cell r="F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  <cell r="O665">
            <v>107.46</v>
          </cell>
        </row>
        <row r="666">
          <cell r="F666">
            <v>0</v>
          </cell>
          <cell r="H666">
            <v>6032761.79</v>
          </cell>
          <cell r="I666">
            <v>6032761.79</v>
          </cell>
          <cell r="J666">
            <v>0</v>
          </cell>
          <cell r="K666">
            <v>6032761.79</v>
          </cell>
          <cell r="O666">
            <v>0</v>
          </cell>
        </row>
        <row r="667">
          <cell r="F667">
            <v>1033277.4500000001</v>
          </cell>
          <cell r="H667">
            <v>6032761.79</v>
          </cell>
          <cell r="I667">
            <v>7066039.2400000002</v>
          </cell>
          <cell r="J667">
            <v>0</v>
          </cell>
          <cell r="K667">
            <v>7066039.2400000002</v>
          </cell>
          <cell r="O667">
            <v>942294.13000000012</v>
          </cell>
        </row>
        <row r="669">
          <cell r="F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O669">
            <v>0</v>
          </cell>
        </row>
        <row r="671">
          <cell r="F671">
            <v>0</v>
          </cell>
          <cell r="H671">
            <v>0</v>
          </cell>
          <cell r="I671">
            <v>0</v>
          </cell>
          <cell r="J671">
            <v>0</v>
          </cell>
          <cell r="K671">
            <v>0</v>
          </cell>
          <cell r="O671">
            <v>0</v>
          </cell>
        </row>
        <row r="673">
          <cell r="F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  <cell r="O673">
            <v>0</v>
          </cell>
        </row>
        <row r="674">
          <cell r="F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O674">
            <v>7133361</v>
          </cell>
        </row>
        <row r="675">
          <cell r="F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O675">
            <v>7133361</v>
          </cell>
        </row>
        <row r="677">
          <cell r="F677">
            <v>3768565</v>
          </cell>
          <cell r="H677">
            <v>-1480256.54</v>
          </cell>
          <cell r="I677">
            <v>2288308.46</v>
          </cell>
          <cell r="J677">
            <v>0</v>
          </cell>
          <cell r="K677">
            <v>2288308.46</v>
          </cell>
          <cell r="O677">
            <v>0</v>
          </cell>
        </row>
        <row r="678">
          <cell r="F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O678">
            <v>-5211234</v>
          </cell>
        </row>
        <row r="679">
          <cell r="F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  <cell r="O679">
            <v>582201</v>
          </cell>
        </row>
        <row r="680">
          <cell r="F680">
            <v>0</v>
          </cell>
          <cell r="H680">
            <v>-110230.39999999999</v>
          </cell>
          <cell r="I680">
            <v>-110230.39999999999</v>
          </cell>
          <cell r="J680">
            <v>0</v>
          </cell>
          <cell r="K680">
            <v>-110230.39999999999</v>
          </cell>
          <cell r="O680">
            <v>0</v>
          </cell>
        </row>
        <row r="681">
          <cell r="F681">
            <v>0</v>
          </cell>
          <cell r="H681">
            <v>9834.4</v>
          </cell>
          <cell r="I681">
            <v>9834.4</v>
          </cell>
          <cell r="J681">
            <v>0</v>
          </cell>
          <cell r="K681">
            <v>9834.4</v>
          </cell>
          <cell r="O681">
            <v>0</v>
          </cell>
        </row>
        <row r="682">
          <cell r="F682">
            <v>3768565</v>
          </cell>
          <cell r="H682">
            <v>-1580652.54</v>
          </cell>
          <cell r="I682">
            <v>2187912.46</v>
          </cell>
          <cell r="J682">
            <v>0</v>
          </cell>
          <cell r="K682">
            <v>2187912.46</v>
          </cell>
          <cell r="O682">
            <v>-4629033</v>
          </cell>
        </row>
        <row r="684">
          <cell r="F684">
            <v>7398733.8700000001</v>
          </cell>
          <cell r="H684">
            <v>122930.22</v>
          </cell>
          <cell r="I684">
            <v>7521664.0899999999</v>
          </cell>
          <cell r="J684">
            <v>0</v>
          </cell>
          <cell r="K684">
            <v>7521664.0899999999</v>
          </cell>
          <cell r="O684">
            <v>11646426.27</v>
          </cell>
        </row>
        <row r="685">
          <cell r="F685">
            <v>7398733.8700000001</v>
          </cell>
          <cell r="H685">
            <v>122930.22</v>
          </cell>
          <cell r="I685">
            <v>7521664.0899999999</v>
          </cell>
          <cell r="J685">
            <v>0</v>
          </cell>
          <cell r="K685">
            <v>7521664.0899999999</v>
          </cell>
          <cell r="O685">
            <v>11646426.27</v>
          </cell>
        </row>
        <row r="686">
          <cell r="F686">
            <v>8.0000021494925022E-2</v>
          </cell>
          <cell r="H686">
            <v>-1.6007106751203537E-9</v>
          </cell>
          <cell r="I686">
            <v>8.0000019632279873E-2</v>
          </cell>
          <cell r="J686">
            <v>0</v>
          </cell>
          <cell r="K686">
            <v>8.0000019632279873E-2</v>
          </cell>
          <cell r="O686">
            <v>3.9115548133850098E-8</v>
          </cell>
        </row>
      </sheetData>
      <sheetData sheetId="9" refreshError="1">
        <row r="20">
          <cell r="E20">
            <v>-36009081.537608743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8">
          <cell r="G8">
            <v>6705403.8600000003</v>
          </cell>
        </row>
        <row r="9">
          <cell r="G9">
            <v>263895.52</v>
          </cell>
        </row>
      </sheetData>
      <sheetData sheetId="28" refreshError="1">
        <row r="7">
          <cell r="F7">
            <v>246500.92</v>
          </cell>
        </row>
        <row r="12">
          <cell r="H12">
            <v>930634.48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/>
      <sheetData sheetId="1" refreshError="1">
        <row r="1">
          <cell r="F1" t="str">
            <v>31.12.2009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31.12.2008</v>
          </cell>
        </row>
        <row r="3"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7">
          <cell r="F7">
            <v>1595951.97</v>
          </cell>
          <cell r="G7">
            <v>0</v>
          </cell>
          <cell r="H7">
            <v>1595951.97</v>
          </cell>
          <cell r="I7">
            <v>0</v>
          </cell>
          <cell r="J7">
            <v>1595951.97</v>
          </cell>
          <cell r="K7">
            <v>0</v>
          </cell>
        </row>
        <row r="8">
          <cell r="F8">
            <v>1166032</v>
          </cell>
          <cell r="G8">
            <v>0</v>
          </cell>
          <cell r="H8">
            <v>1166032</v>
          </cell>
          <cell r="I8">
            <v>0</v>
          </cell>
          <cell r="J8">
            <v>1166032</v>
          </cell>
          <cell r="K8">
            <v>0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2269995.34</v>
          </cell>
        </row>
        <row r="10">
          <cell r="F10">
            <v>-293037.46000000002</v>
          </cell>
          <cell r="G10">
            <v>0</v>
          </cell>
          <cell r="H10">
            <v>-293037.46000000002</v>
          </cell>
          <cell r="I10">
            <v>0</v>
          </cell>
          <cell r="J10">
            <v>-293037.46000000002</v>
          </cell>
          <cell r="K10">
            <v>0</v>
          </cell>
        </row>
        <row r="11">
          <cell r="F11">
            <v>-835656.14</v>
          </cell>
          <cell r="G11">
            <v>0</v>
          </cell>
          <cell r="H11">
            <v>-835656.14</v>
          </cell>
          <cell r="I11">
            <v>0</v>
          </cell>
          <cell r="J11">
            <v>-835656.14</v>
          </cell>
          <cell r="K11">
            <v>0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-781184.96</v>
          </cell>
        </row>
        <row r="13">
          <cell r="F13">
            <v>1633290.3699999996</v>
          </cell>
          <cell r="G13">
            <v>0</v>
          </cell>
          <cell r="H13">
            <v>1633290.3699999996</v>
          </cell>
          <cell r="I13">
            <v>0</v>
          </cell>
          <cell r="J13">
            <v>1633290.3699999996</v>
          </cell>
          <cell r="K13">
            <v>1488810.38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1917209.4</v>
          </cell>
        </row>
        <row r="18">
          <cell r="F18">
            <v>1917209.4</v>
          </cell>
          <cell r="G18">
            <v>0</v>
          </cell>
          <cell r="H18">
            <v>1917209.4</v>
          </cell>
          <cell r="I18">
            <v>0</v>
          </cell>
          <cell r="J18">
            <v>1917209.4</v>
          </cell>
          <cell r="K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-1101368.48</v>
          </cell>
        </row>
        <row r="20">
          <cell r="F20">
            <v>-281511.2</v>
          </cell>
          <cell r="G20">
            <v>0</v>
          </cell>
          <cell r="H20">
            <v>-281511.2</v>
          </cell>
          <cell r="I20">
            <v>0</v>
          </cell>
          <cell r="J20">
            <v>-281511.2</v>
          </cell>
          <cell r="K20">
            <v>0</v>
          </cell>
        </row>
        <row r="21">
          <cell r="F21">
            <v>1635698.2</v>
          </cell>
          <cell r="G21">
            <v>0</v>
          </cell>
          <cell r="H21">
            <v>1635698.2</v>
          </cell>
          <cell r="I21">
            <v>0</v>
          </cell>
          <cell r="J21">
            <v>1635698.2</v>
          </cell>
          <cell r="K21">
            <v>815840.91999999993</v>
          </cell>
        </row>
        <row r="23">
          <cell r="F23">
            <v>2429321.9300000002</v>
          </cell>
          <cell r="G23">
            <v>0</v>
          </cell>
          <cell r="H23">
            <v>2429321.9300000002</v>
          </cell>
          <cell r="I23">
            <v>0</v>
          </cell>
          <cell r="J23">
            <v>2429321.9300000002</v>
          </cell>
          <cell r="K23">
            <v>0</v>
          </cell>
        </row>
        <row r="24">
          <cell r="F24">
            <v>139145.99</v>
          </cell>
          <cell r="G24">
            <v>0</v>
          </cell>
          <cell r="H24">
            <v>139145.99</v>
          </cell>
          <cell r="I24">
            <v>0</v>
          </cell>
          <cell r="J24">
            <v>139145.99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2395029.1</v>
          </cell>
        </row>
        <row r="26">
          <cell r="F26">
            <v>-397542.40000000002</v>
          </cell>
          <cell r="G26">
            <v>0</v>
          </cell>
          <cell r="H26">
            <v>-397542.40000000002</v>
          </cell>
          <cell r="I26">
            <v>0</v>
          </cell>
          <cell r="J26">
            <v>-397542.40000000002</v>
          </cell>
          <cell r="K26">
            <v>0</v>
          </cell>
        </row>
        <row r="27">
          <cell r="F27">
            <v>-52812.59</v>
          </cell>
          <cell r="G27">
            <v>0</v>
          </cell>
          <cell r="H27">
            <v>-52812.59</v>
          </cell>
          <cell r="I27">
            <v>0</v>
          </cell>
          <cell r="J27">
            <v>-52812.59</v>
          </cell>
          <cell r="K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-817162.82</v>
          </cell>
        </row>
        <row r="29">
          <cell r="F29">
            <v>2118112.9300000002</v>
          </cell>
          <cell r="G29">
            <v>0</v>
          </cell>
          <cell r="H29">
            <v>2118112.9300000002</v>
          </cell>
          <cell r="I29">
            <v>0</v>
          </cell>
          <cell r="J29">
            <v>2118112.9300000002</v>
          </cell>
          <cell r="K29">
            <v>1577866.2800000003</v>
          </cell>
        </row>
        <row r="31">
          <cell r="F31">
            <v>268131.5</v>
          </cell>
          <cell r="G31">
            <v>0</v>
          </cell>
          <cell r="H31">
            <v>268131.5</v>
          </cell>
          <cell r="I31">
            <v>0</v>
          </cell>
          <cell r="J31">
            <v>268131.5</v>
          </cell>
          <cell r="K31">
            <v>0</v>
          </cell>
        </row>
        <row r="32">
          <cell r="F32">
            <v>614591.06000000006</v>
          </cell>
          <cell r="G32">
            <v>0</v>
          </cell>
          <cell r="H32">
            <v>614591.06000000006</v>
          </cell>
          <cell r="I32">
            <v>0</v>
          </cell>
          <cell r="J32">
            <v>614591.06000000006</v>
          </cell>
          <cell r="K32">
            <v>0</v>
          </cell>
        </row>
        <row r="33">
          <cell r="F33">
            <v>5131665.7300000004</v>
          </cell>
          <cell r="G33">
            <v>0</v>
          </cell>
          <cell r="H33">
            <v>5131665.7300000004</v>
          </cell>
          <cell r="I33">
            <v>0</v>
          </cell>
          <cell r="J33">
            <v>5131665.7300000004</v>
          </cell>
          <cell r="K33">
            <v>0</v>
          </cell>
        </row>
        <row r="34">
          <cell r="F34">
            <v>2044614.09</v>
          </cell>
          <cell r="G34">
            <v>0</v>
          </cell>
          <cell r="H34">
            <v>2044614.09</v>
          </cell>
          <cell r="I34">
            <v>0</v>
          </cell>
          <cell r="J34">
            <v>2044614.09</v>
          </cell>
          <cell r="K34">
            <v>0</v>
          </cell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250631.51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4398943.6500000004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2288342</v>
          </cell>
        </row>
        <row r="39">
          <cell r="F39">
            <v>-62292.7</v>
          </cell>
          <cell r="G39">
            <v>0</v>
          </cell>
          <cell r="H39">
            <v>-62292.7</v>
          </cell>
          <cell r="I39">
            <v>0</v>
          </cell>
          <cell r="J39">
            <v>-62292.7</v>
          </cell>
          <cell r="K39">
            <v>0</v>
          </cell>
        </row>
        <row r="40">
          <cell r="F40">
            <v>-199788.9</v>
          </cell>
          <cell r="G40">
            <v>0</v>
          </cell>
          <cell r="H40">
            <v>-199788.9</v>
          </cell>
          <cell r="I40">
            <v>0</v>
          </cell>
          <cell r="J40">
            <v>-199788.9</v>
          </cell>
          <cell r="K40">
            <v>0</v>
          </cell>
        </row>
        <row r="41">
          <cell r="F41">
            <v>-962028.47</v>
          </cell>
          <cell r="G41">
            <v>0</v>
          </cell>
          <cell r="H41">
            <v>-962028.47</v>
          </cell>
          <cell r="I41">
            <v>0</v>
          </cell>
          <cell r="J41">
            <v>-962028.47</v>
          </cell>
          <cell r="K41">
            <v>0</v>
          </cell>
        </row>
        <row r="42">
          <cell r="F42">
            <v>-396920.63</v>
          </cell>
          <cell r="G42">
            <v>0</v>
          </cell>
          <cell r="H42">
            <v>-396920.63</v>
          </cell>
          <cell r="I42">
            <v>0</v>
          </cell>
          <cell r="J42">
            <v>-396920.63</v>
          </cell>
          <cell r="K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-156912.35999999999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-2328069.2000000002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-1312558.9099999999</v>
          </cell>
        </row>
        <row r="47">
          <cell r="F47">
            <v>6437971.6800000006</v>
          </cell>
          <cell r="G47">
            <v>0</v>
          </cell>
          <cell r="H47">
            <v>6437971.6800000006</v>
          </cell>
          <cell r="I47">
            <v>0</v>
          </cell>
          <cell r="J47">
            <v>6437971.6800000006</v>
          </cell>
          <cell r="K47">
            <v>3140376.6899999995</v>
          </cell>
        </row>
        <row r="49">
          <cell r="F49">
            <v>12861429.119999999</v>
          </cell>
          <cell r="G49">
            <v>0</v>
          </cell>
          <cell r="H49">
            <v>12861429.119999999</v>
          </cell>
          <cell r="I49">
            <v>0</v>
          </cell>
          <cell r="J49">
            <v>12861429.119999999</v>
          </cell>
          <cell r="K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8579031.3300000001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2430105.4</v>
          </cell>
        </row>
        <row r="52">
          <cell r="F52">
            <v>-2561818.7400000002</v>
          </cell>
          <cell r="G52">
            <v>0</v>
          </cell>
          <cell r="H52">
            <v>-2561818.7400000002</v>
          </cell>
          <cell r="I52">
            <v>0</v>
          </cell>
          <cell r="J52">
            <v>-2561818.7400000002</v>
          </cell>
          <cell r="K52">
            <v>0</v>
          </cell>
        </row>
        <row r="53"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-3793895.3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-1660544.25</v>
          </cell>
        </row>
        <row r="55">
          <cell r="F55">
            <v>10299610.379999999</v>
          </cell>
          <cell r="G55">
            <v>0</v>
          </cell>
          <cell r="H55">
            <v>10299610.379999999</v>
          </cell>
          <cell r="I55">
            <v>0</v>
          </cell>
          <cell r="J55">
            <v>10299610.379999999</v>
          </cell>
          <cell r="K55">
            <v>5554697.1800000006</v>
          </cell>
        </row>
        <row r="57">
          <cell r="F57">
            <v>498420.32</v>
          </cell>
          <cell r="G57">
            <v>0</v>
          </cell>
          <cell r="H57">
            <v>498420.32</v>
          </cell>
          <cell r="I57">
            <v>0</v>
          </cell>
          <cell r="J57">
            <v>498420.32</v>
          </cell>
          <cell r="K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396867.35</v>
          </cell>
        </row>
        <row r="59"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41500</v>
          </cell>
        </row>
        <row r="60">
          <cell r="F60">
            <v>-195142.16</v>
          </cell>
          <cell r="G60">
            <v>0</v>
          </cell>
          <cell r="H60">
            <v>-195142.16</v>
          </cell>
          <cell r="I60">
            <v>0</v>
          </cell>
          <cell r="J60">
            <v>-195142.16</v>
          </cell>
          <cell r="K60">
            <v>0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-279057.81</v>
          </cell>
        </row>
        <row r="62"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-33615</v>
          </cell>
        </row>
        <row r="63">
          <cell r="F63">
            <v>303278.16000000003</v>
          </cell>
          <cell r="G63">
            <v>0</v>
          </cell>
          <cell r="H63">
            <v>303278.16000000003</v>
          </cell>
          <cell r="I63">
            <v>0</v>
          </cell>
          <cell r="J63">
            <v>303278.16000000003</v>
          </cell>
          <cell r="K63">
            <v>125694.53999999998</v>
          </cell>
        </row>
        <row r="65"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</row>
        <row r="66"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6900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</row>
        <row r="68"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6900</v>
          </cell>
        </row>
        <row r="70">
          <cell r="F70">
            <v>0</v>
          </cell>
          <cell r="G70">
            <v>1500000</v>
          </cell>
          <cell r="H70">
            <v>1500000</v>
          </cell>
          <cell r="I70">
            <v>0</v>
          </cell>
          <cell r="J70">
            <v>1500000</v>
          </cell>
          <cell r="K70">
            <v>0</v>
          </cell>
        </row>
        <row r="71">
          <cell r="F71">
            <v>0</v>
          </cell>
          <cell r="G71">
            <v>1500000</v>
          </cell>
          <cell r="H71">
            <v>1500000</v>
          </cell>
          <cell r="I71">
            <v>0</v>
          </cell>
          <cell r="J71">
            <v>1500000</v>
          </cell>
          <cell r="K71">
            <v>0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</row>
        <row r="75">
          <cell r="F75">
            <v>0</v>
          </cell>
          <cell r="G75">
            <v>418452.61</v>
          </cell>
          <cell r="H75">
            <v>418452.61</v>
          </cell>
          <cell r="I75">
            <v>0</v>
          </cell>
          <cell r="J75">
            <v>418452.61</v>
          </cell>
          <cell r="K75">
            <v>0</v>
          </cell>
        </row>
        <row r="76">
          <cell r="F76">
            <v>0</v>
          </cell>
          <cell r="G76">
            <v>78295219</v>
          </cell>
          <cell r="H76">
            <v>78295219</v>
          </cell>
          <cell r="I76">
            <v>0</v>
          </cell>
          <cell r="J76">
            <v>78295219</v>
          </cell>
          <cell r="K76">
            <v>0</v>
          </cell>
        </row>
        <row r="77">
          <cell r="F77">
            <v>0</v>
          </cell>
          <cell r="G77">
            <v>314600</v>
          </cell>
          <cell r="H77">
            <v>314600</v>
          </cell>
          <cell r="I77">
            <v>0</v>
          </cell>
          <cell r="J77">
            <v>314600</v>
          </cell>
          <cell r="K77">
            <v>0</v>
          </cell>
        </row>
        <row r="78">
          <cell r="F78">
            <v>0</v>
          </cell>
          <cell r="G78">
            <v>79028271.609999999</v>
          </cell>
          <cell r="H78">
            <v>79028271.609999999</v>
          </cell>
          <cell r="I78">
            <v>0</v>
          </cell>
          <cell r="J78">
            <v>79028271.609999999</v>
          </cell>
          <cell r="K78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</row>
        <row r="82"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</row>
        <row r="84">
          <cell r="F84">
            <v>78300319</v>
          </cell>
          <cell r="G84">
            <v>-78295219</v>
          </cell>
          <cell r="H84">
            <v>5100</v>
          </cell>
          <cell r="I84">
            <v>0</v>
          </cell>
          <cell r="J84">
            <v>5100</v>
          </cell>
          <cell r="K84">
            <v>0</v>
          </cell>
        </row>
        <row r="85">
          <cell r="F85">
            <v>78300319</v>
          </cell>
          <cell r="G85">
            <v>-78295219</v>
          </cell>
          <cell r="H85">
            <v>5100</v>
          </cell>
          <cell r="I85">
            <v>0</v>
          </cell>
          <cell r="J85">
            <v>5100</v>
          </cell>
          <cell r="K85">
            <v>0</v>
          </cell>
        </row>
        <row r="87"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1"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3"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</row>
        <row r="95"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7"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1"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3">
          <cell r="F103">
            <v>2279075</v>
          </cell>
          <cell r="G103">
            <v>3051331.01</v>
          </cell>
          <cell r="H103">
            <v>5330406.01</v>
          </cell>
          <cell r="I103">
            <v>0</v>
          </cell>
          <cell r="J103">
            <v>5330406.01</v>
          </cell>
          <cell r="K103">
            <v>0</v>
          </cell>
        </row>
        <row r="104"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5530577</v>
          </cell>
        </row>
        <row r="105">
          <cell r="F105">
            <v>0</v>
          </cell>
          <cell r="G105">
            <v>110230.39999999999</v>
          </cell>
          <cell r="H105">
            <v>110230.39999999999</v>
          </cell>
          <cell r="I105">
            <v>0</v>
          </cell>
          <cell r="J105">
            <v>110230.39999999999</v>
          </cell>
          <cell r="K105">
            <v>0</v>
          </cell>
        </row>
        <row r="106">
          <cell r="F106">
            <v>0</v>
          </cell>
          <cell r="G106">
            <v>-9834.4</v>
          </cell>
          <cell r="H106">
            <v>-9834.4</v>
          </cell>
          <cell r="I106">
            <v>0</v>
          </cell>
          <cell r="J106">
            <v>-9834.4</v>
          </cell>
          <cell r="K106">
            <v>0</v>
          </cell>
        </row>
        <row r="107">
          <cell r="F107">
            <v>2279075</v>
          </cell>
          <cell r="G107">
            <v>3151727.01</v>
          </cell>
          <cell r="H107">
            <v>5430802.0099999998</v>
          </cell>
          <cell r="I107">
            <v>0</v>
          </cell>
          <cell r="J107">
            <v>5430802.0099999998</v>
          </cell>
          <cell r="K107">
            <v>5530577</v>
          </cell>
        </row>
        <row r="109"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</row>
        <row r="111">
          <cell r="F111">
            <v>-5029.9399999999996</v>
          </cell>
          <cell r="G111">
            <v>0</v>
          </cell>
          <cell r="H111">
            <v>-5029.9399999999996</v>
          </cell>
          <cell r="I111">
            <v>0</v>
          </cell>
          <cell r="J111">
            <v>-5029.9399999999996</v>
          </cell>
          <cell r="K111">
            <v>0</v>
          </cell>
        </row>
        <row r="112">
          <cell r="F112">
            <v>2274802.5299999998</v>
          </cell>
          <cell r="G112">
            <v>-716709.81</v>
          </cell>
          <cell r="H112">
            <v>1558092.72</v>
          </cell>
          <cell r="I112">
            <v>0</v>
          </cell>
          <cell r="J112">
            <v>1558092.72</v>
          </cell>
          <cell r="K112">
            <v>0</v>
          </cell>
        </row>
        <row r="113"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1334688.1299999999</v>
          </cell>
        </row>
        <row r="114"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2894946.12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16867.919999999998</v>
          </cell>
        </row>
        <row r="116"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42494</v>
          </cell>
        </row>
        <row r="117">
          <cell r="F117">
            <v>2269772.59</v>
          </cell>
          <cell r="G117">
            <v>-716709.81</v>
          </cell>
          <cell r="H117">
            <v>1553062.78</v>
          </cell>
          <cell r="I117">
            <v>0</v>
          </cell>
          <cell r="J117">
            <v>1553062.78</v>
          </cell>
          <cell r="K117">
            <v>4288996.17</v>
          </cell>
        </row>
        <row r="119"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942464.76</v>
          </cell>
        </row>
        <row r="120">
          <cell r="F120">
            <v>279616.39</v>
          </cell>
          <cell r="G120">
            <v>0</v>
          </cell>
          <cell r="H120">
            <v>279616.39</v>
          </cell>
          <cell r="I120">
            <v>0</v>
          </cell>
          <cell r="J120">
            <v>279616.39</v>
          </cell>
          <cell r="K120">
            <v>0</v>
          </cell>
        </row>
        <row r="121">
          <cell r="F121">
            <v>279616.39</v>
          </cell>
          <cell r="G121">
            <v>0</v>
          </cell>
          <cell r="H121">
            <v>279616.39</v>
          </cell>
          <cell r="I121">
            <v>0</v>
          </cell>
          <cell r="J121">
            <v>279616.39</v>
          </cell>
          <cell r="K121">
            <v>942464.76</v>
          </cell>
        </row>
        <row r="123">
          <cell r="F123">
            <v>4727.6400000000003</v>
          </cell>
          <cell r="G123">
            <v>0</v>
          </cell>
          <cell r="H123">
            <v>4727.6400000000003</v>
          </cell>
          <cell r="I123">
            <v>0</v>
          </cell>
          <cell r="J123">
            <v>4727.6400000000003</v>
          </cell>
          <cell r="K123">
            <v>0</v>
          </cell>
        </row>
        <row r="124">
          <cell r="F124">
            <v>4727.6400000000003</v>
          </cell>
          <cell r="G124">
            <v>0</v>
          </cell>
          <cell r="H124">
            <v>4727.6400000000003</v>
          </cell>
          <cell r="I124">
            <v>0</v>
          </cell>
          <cell r="J124">
            <v>4727.6400000000003</v>
          </cell>
          <cell r="K124">
            <v>0</v>
          </cell>
        </row>
        <row r="126">
          <cell r="F126">
            <v>1581967.21</v>
          </cell>
          <cell r="G126">
            <v>-1581967.21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</row>
        <row r="127">
          <cell r="F127">
            <v>1581967.21</v>
          </cell>
          <cell r="G127">
            <v>-1581967.21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650</v>
          </cell>
        </row>
        <row r="130">
          <cell r="F130">
            <v>-1581967.21</v>
          </cell>
          <cell r="G130">
            <v>0</v>
          </cell>
          <cell r="H130">
            <v>-1581967.21</v>
          </cell>
          <cell r="I130">
            <v>0</v>
          </cell>
          <cell r="J130">
            <v>-1581967.21</v>
          </cell>
          <cell r="K130">
            <v>0</v>
          </cell>
        </row>
        <row r="131">
          <cell r="F131">
            <v>1585992.21</v>
          </cell>
          <cell r="G131">
            <v>0</v>
          </cell>
          <cell r="H131">
            <v>1585992.21</v>
          </cell>
          <cell r="I131">
            <v>0</v>
          </cell>
          <cell r="J131">
            <v>1585992.21</v>
          </cell>
          <cell r="K131">
            <v>0</v>
          </cell>
        </row>
        <row r="132">
          <cell r="F132">
            <v>4025</v>
          </cell>
          <cell r="G132">
            <v>0</v>
          </cell>
          <cell r="H132">
            <v>4025</v>
          </cell>
          <cell r="I132">
            <v>0</v>
          </cell>
          <cell r="J132">
            <v>4025</v>
          </cell>
          <cell r="K132">
            <v>650</v>
          </cell>
        </row>
        <row r="134"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</row>
        <row r="136"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</row>
        <row r="138">
          <cell r="F138">
            <v>0</v>
          </cell>
          <cell r="G138">
            <v>81967.210000000006</v>
          </cell>
          <cell r="H138">
            <v>81967.210000000006</v>
          </cell>
          <cell r="I138">
            <v>0</v>
          </cell>
          <cell r="J138">
            <v>81967.210000000006</v>
          </cell>
          <cell r="K138">
            <v>0</v>
          </cell>
        </row>
        <row r="139">
          <cell r="F139">
            <v>0</v>
          </cell>
          <cell r="G139">
            <v>81967.210000000006</v>
          </cell>
          <cell r="H139">
            <v>81967.210000000006</v>
          </cell>
          <cell r="I139">
            <v>0</v>
          </cell>
          <cell r="J139">
            <v>81967.210000000006</v>
          </cell>
          <cell r="K139">
            <v>0</v>
          </cell>
        </row>
        <row r="141">
          <cell r="F141">
            <v>104735.6</v>
          </cell>
          <cell r="G141">
            <v>0</v>
          </cell>
          <cell r="H141">
            <v>104735.6</v>
          </cell>
          <cell r="I141">
            <v>0</v>
          </cell>
          <cell r="J141">
            <v>104735.6</v>
          </cell>
          <cell r="K141">
            <v>0</v>
          </cell>
        </row>
        <row r="142"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249916.48</v>
          </cell>
        </row>
        <row r="143"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45875645.399999999</v>
          </cell>
        </row>
        <row r="144">
          <cell r="F144">
            <v>14167880.84</v>
          </cell>
          <cell r="G144">
            <v>0</v>
          </cell>
          <cell r="H144">
            <v>14167880.84</v>
          </cell>
          <cell r="I144">
            <v>0</v>
          </cell>
          <cell r="J144">
            <v>14167880.84</v>
          </cell>
          <cell r="K144">
            <v>0</v>
          </cell>
        </row>
        <row r="145">
          <cell r="F145">
            <v>-15000</v>
          </cell>
          <cell r="G145">
            <v>0</v>
          </cell>
          <cell r="H145">
            <v>-15000</v>
          </cell>
          <cell r="I145">
            <v>0</v>
          </cell>
          <cell r="J145">
            <v>-15000</v>
          </cell>
          <cell r="K145">
            <v>0</v>
          </cell>
        </row>
        <row r="146">
          <cell r="F146">
            <v>0</v>
          </cell>
          <cell r="G146">
            <v>841419.02</v>
          </cell>
          <cell r="H146">
            <v>841419.02</v>
          </cell>
          <cell r="I146">
            <v>0</v>
          </cell>
          <cell r="J146">
            <v>841419.02</v>
          </cell>
          <cell r="K146">
            <v>0</v>
          </cell>
        </row>
        <row r="147">
          <cell r="F147">
            <v>14257616.439999999</v>
          </cell>
          <cell r="G147">
            <v>841419.02</v>
          </cell>
          <cell r="H147">
            <v>15099035.459999999</v>
          </cell>
          <cell r="I147">
            <v>0</v>
          </cell>
          <cell r="J147">
            <v>15099035.459999999</v>
          </cell>
          <cell r="K147">
            <v>46125561.879999995</v>
          </cell>
        </row>
        <row r="149">
          <cell r="F149">
            <v>4545344.87</v>
          </cell>
          <cell r="G149">
            <v>-1156019.02</v>
          </cell>
          <cell r="H149">
            <v>3389325.85</v>
          </cell>
          <cell r="I149">
            <v>0</v>
          </cell>
          <cell r="J149">
            <v>3389325.85</v>
          </cell>
          <cell r="K149">
            <v>0</v>
          </cell>
        </row>
        <row r="150"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21434172.379999999</v>
          </cell>
        </row>
        <row r="151">
          <cell r="F151">
            <v>4545344.87</v>
          </cell>
          <cell r="G151">
            <v>-1156019.02</v>
          </cell>
          <cell r="H151">
            <v>3389325.85</v>
          </cell>
          <cell r="I151">
            <v>0</v>
          </cell>
          <cell r="J151">
            <v>3389325.85</v>
          </cell>
          <cell r="K151">
            <v>21434172.379999999</v>
          </cell>
        </row>
        <row r="153">
          <cell r="F153">
            <v>-157372</v>
          </cell>
          <cell r="G153">
            <v>0</v>
          </cell>
          <cell r="H153">
            <v>-157372</v>
          </cell>
          <cell r="I153">
            <v>0</v>
          </cell>
          <cell r="J153">
            <v>-157372</v>
          </cell>
          <cell r="K153">
            <v>0</v>
          </cell>
        </row>
        <row r="154">
          <cell r="F154">
            <v>157372</v>
          </cell>
          <cell r="G154">
            <v>0</v>
          </cell>
          <cell r="H154">
            <v>157372</v>
          </cell>
          <cell r="I154">
            <v>0</v>
          </cell>
          <cell r="J154">
            <v>157372</v>
          </cell>
          <cell r="K154">
            <v>0</v>
          </cell>
        </row>
        <row r="155">
          <cell r="F155">
            <v>394407.88</v>
          </cell>
          <cell r="G155">
            <v>0</v>
          </cell>
          <cell r="H155">
            <v>394407.88</v>
          </cell>
          <cell r="I155">
            <v>0</v>
          </cell>
          <cell r="J155">
            <v>394407.88</v>
          </cell>
          <cell r="K155">
            <v>0</v>
          </cell>
        </row>
        <row r="156">
          <cell r="F156">
            <v>-394407.88</v>
          </cell>
          <cell r="G156">
            <v>0</v>
          </cell>
          <cell r="H156">
            <v>-394407.88</v>
          </cell>
          <cell r="I156">
            <v>0</v>
          </cell>
          <cell r="J156">
            <v>-394407.88</v>
          </cell>
          <cell r="K156">
            <v>0</v>
          </cell>
        </row>
        <row r="157"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</row>
        <row r="158"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</row>
        <row r="159">
          <cell r="F159">
            <v>7317216</v>
          </cell>
          <cell r="G159">
            <v>0</v>
          </cell>
          <cell r="H159">
            <v>7317216</v>
          </cell>
          <cell r="I159">
            <v>0</v>
          </cell>
          <cell r="J159">
            <v>7317216</v>
          </cell>
          <cell r="K159">
            <v>0</v>
          </cell>
        </row>
        <row r="160">
          <cell r="F160">
            <v>-4498</v>
          </cell>
          <cell r="G160">
            <v>0</v>
          </cell>
          <cell r="H160">
            <v>-4498</v>
          </cell>
          <cell r="I160">
            <v>0</v>
          </cell>
          <cell r="J160">
            <v>-4498</v>
          </cell>
          <cell r="K160">
            <v>0</v>
          </cell>
        </row>
        <row r="161">
          <cell r="F161">
            <v>4498</v>
          </cell>
          <cell r="G161">
            <v>0</v>
          </cell>
          <cell r="H161">
            <v>4498</v>
          </cell>
          <cell r="I161">
            <v>0</v>
          </cell>
          <cell r="J161">
            <v>4498</v>
          </cell>
          <cell r="K161">
            <v>0</v>
          </cell>
        </row>
        <row r="162"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</row>
        <row r="163"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68279</v>
          </cell>
        </row>
        <row r="164"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4115223.32</v>
          </cell>
        </row>
        <row r="165">
          <cell r="F165">
            <v>7317216</v>
          </cell>
          <cell r="G165">
            <v>0</v>
          </cell>
          <cell r="H165">
            <v>7317216</v>
          </cell>
          <cell r="I165">
            <v>0</v>
          </cell>
          <cell r="J165">
            <v>7317216</v>
          </cell>
          <cell r="K165">
            <v>4183502.32</v>
          </cell>
        </row>
        <row r="167"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650.89</v>
          </cell>
        </row>
        <row r="168">
          <cell r="F168">
            <v>-8955.09</v>
          </cell>
          <cell r="G168">
            <v>0</v>
          </cell>
          <cell r="H168">
            <v>-8955.09</v>
          </cell>
          <cell r="I168">
            <v>0</v>
          </cell>
          <cell r="J168">
            <v>-8955.09</v>
          </cell>
          <cell r="K168">
            <v>0</v>
          </cell>
        </row>
        <row r="169">
          <cell r="F169">
            <v>8955.09</v>
          </cell>
          <cell r="G169">
            <v>0</v>
          </cell>
          <cell r="H169">
            <v>8955.09</v>
          </cell>
          <cell r="I169">
            <v>0</v>
          </cell>
          <cell r="J169">
            <v>8955.09</v>
          </cell>
          <cell r="K169">
            <v>0</v>
          </cell>
        </row>
        <row r="170"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650.89</v>
          </cell>
        </row>
        <row r="172"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20562.990000000002</v>
          </cell>
        </row>
        <row r="173"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</row>
        <row r="174"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20562.990000000002</v>
          </cell>
        </row>
        <row r="176">
          <cell r="F176">
            <v>106635.04</v>
          </cell>
          <cell r="G176">
            <v>0</v>
          </cell>
          <cell r="H176">
            <v>106635.04</v>
          </cell>
          <cell r="I176">
            <v>0</v>
          </cell>
          <cell r="J176">
            <v>106635.04</v>
          </cell>
          <cell r="K176">
            <v>0</v>
          </cell>
        </row>
        <row r="177">
          <cell r="F177">
            <v>18898.54</v>
          </cell>
          <cell r="G177">
            <v>0</v>
          </cell>
          <cell r="H177">
            <v>18898.54</v>
          </cell>
          <cell r="I177">
            <v>0</v>
          </cell>
          <cell r="J177">
            <v>18898.54</v>
          </cell>
          <cell r="K177">
            <v>0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56912.11</v>
          </cell>
        </row>
        <row r="179"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4172.3999999999996</v>
          </cell>
        </row>
        <row r="180">
          <cell r="F180">
            <v>49767.71</v>
          </cell>
          <cell r="G180">
            <v>0</v>
          </cell>
          <cell r="H180">
            <v>49767.71</v>
          </cell>
          <cell r="I180">
            <v>0</v>
          </cell>
          <cell r="J180">
            <v>49767.71</v>
          </cell>
          <cell r="K180">
            <v>0</v>
          </cell>
        </row>
        <row r="181"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</row>
        <row r="182">
          <cell r="F182">
            <v>65916.820000000007</v>
          </cell>
          <cell r="G182">
            <v>0</v>
          </cell>
          <cell r="H182">
            <v>65916.820000000007</v>
          </cell>
          <cell r="I182">
            <v>0</v>
          </cell>
          <cell r="J182">
            <v>65916.820000000007</v>
          </cell>
          <cell r="K182">
            <v>0</v>
          </cell>
        </row>
        <row r="183">
          <cell r="F183">
            <v>908.86</v>
          </cell>
          <cell r="G183">
            <v>0</v>
          </cell>
          <cell r="H183">
            <v>908.86</v>
          </cell>
          <cell r="I183">
            <v>0</v>
          </cell>
          <cell r="J183">
            <v>908.86</v>
          </cell>
          <cell r="K183">
            <v>0</v>
          </cell>
        </row>
        <row r="184">
          <cell r="F184">
            <v>1384.09</v>
          </cell>
          <cell r="G184">
            <v>0</v>
          </cell>
          <cell r="H184">
            <v>1384.09</v>
          </cell>
          <cell r="I184">
            <v>0</v>
          </cell>
          <cell r="J184">
            <v>1384.09</v>
          </cell>
          <cell r="K184">
            <v>0</v>
          </cell>
        </row>
        <row r="185">
          <cell r="F185">
            <v>300000</v>
          </cell>
          <cell r="G185">
            <v>0</v>
          </cell>
          <cell r="H185">
            <v>300000</v>
          </cell>
          <cell r="I185">
            <v>0</v>
          </cell>
          <cell r="J185">
            <v>300000</v>
          </cell>
          <cell r="K185">
            <v>0</v>
          </cell>
        </row>
        <row r="186"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</row>
        <row r="187">
          <cell r="F187">
            <v>5843213.5199999996</v>
          </cell>
          <cell r="G187">
            <v>0</v>
          </cell>
          <cell r="H187">
            <v>5843213.5199999996</v>
          </cell>
          <cell r="I187">
            <v>0</v>
          </cell>
          <cell r="J187">
            <v>5843213.5199999996</v>
          </cell>
          <cell r="K187">
            <v>0</v>
          </cell>
        </row>
        <row r="188">
          <cell r="F188">
            <v>-5843213.5199999996</v>
          </cell>
          <cell r="G188">
            <v>0</v>
          </cell>
          <cell r="H188">
            <v>-5843213.5199999996</v>
          </cell>
          <cell r="I188">
            <v>0</v>
          </cell>
          <cell r="J188">
            <v>-5843213.5199999996</v>
          </cell>
          <cell r="K188">
            <v>0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49235.62</v>
          </cell>
        </row>
        <row r="190">
          <cell r="F190">
            <v>112738.01</v>
          </cell>
          <cell r="G190">
            <v>0</v>
          </cell>
          <cell r="H190">
            <v>112738.01</v>
          </cell>
          <cell r="I190">
            <v>0</v>
          </cell>
          <cell r="J190">
            <v>112738.01</v>
          </cell>
          <cell r="K190">
            <v>0</v>
          </cell>
        </row>
        <row r="191">
          <cell r="F191">
            <v>-112738.01</v>
          </cell>
          <cell r="G191">
            <v>0</v>
          </cell>
          <cell r="H191">
            <v>-112738.01</v>
          </cell>
          <cell r="I191">
            <v>0</v>
          </cell>
          <cell r="J191">
            <v>-112738.01</v>
          </cell>
          <cell r="K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</row>
        <row r="194">
          <cell r="F194">
            <v>1133868.2</v>
          </cell>
          <cell r="G194">
            <v>0</v>
          </cell>
          <cell r="H194">
            <v>1133868.2</v>
          </cell>
          <cell r="I194">
            <v>0</v>
          </cell>
          <cell r="J194">
            <v>1133868.2</v>
          </cell>
          <cell r="K194">
            <v>0</v>
          </cell>
        </row>
        <row r="195">
          <cell r="F195">
            <v>-1133868.2</v>
          </cell>
          <cell r="G195">
            <v>0</v>
          </cell>
          <cell r="H195">
            <v>-1133868.2</v>
          </cell>
          <cell r="I195">
            <v>0</v>
          </cell>
          <cell r="J195">
            <v>-1133868.2</v>
          </cell>
          <cell r="K195">
            <v>0</v>
          </cell>
        </row>
        <row r="196">
          <cell r="F196">
            <v>15000000</v>
          </cell>
          <cell r="G196">
            <v>0</v>
          </cell>
          <cell r="H196">
            <v>15000000</v>
          </cell>
          <cell r="I196">
            <v>0</v>
          </cell>
          <cell r="J196">
            <v>15000000</v>
          </cell>
          <cell r="K196">
            <v>0</v>
          </cell>
        </row>
        <row r="197">
          <cell r="F197">
            <v>-15000000</v>
          </cell>
          <cell r="G197">
            <v>0</v>
          </cell>
          <cell r="H197">
            <v>-15000000</v>
          </cell>
          <cell r="I197">
            <v>0</v>
          </cell>
          <cell r="J197">
            <v>-15000000</v>
          </cell>
          <cell r="K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48562.83</v>
          </cell>
        </row>
        <row r="199"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68129.820000000007</v>
          </cell>
        </row>
        <row r="200"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107114.5</v>
          </cell>
        </row>
        <row r="201"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17891856.260000002</v>
          </cell>
        </row>
        <row r="202">
          <cell r="F202">
            <v>0</v>
          </cell>
          <cell r="G202">
            <v>-300000</v>
          </cell>
          <cell r="H202">
            <v>-300000</v>
          </cell>
          <cell r="I202">
            <v>0</v>
          </cell>
          <cell r="J202">
            <v>-300000</v>
          </cell>
          <cell r="K202">
            <v>8792.01</v>
          </cell>
        </row>
        <row r="203"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125000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300000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23619730.109999999</v>
          </cell>
        </row>
        <row r="206"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1635379.94</v>
          </cell>
        </row>
        <row r="207">
          <cell r="F207">
            <v>543511.05999999866</v>
          </cell>
          <cell r="G207">
            <v>-300000</v>
          </cell>
          <cell r="H207">
            <v>243511.05999999866</v>
          </cell>
          <cell r="I207">
            <v>0</v>
          </cell>
          <cell r="J207">
            <v>243511.05999999866</v>
          </cell>
          <cell r="K207">
            <v>43914885.600000001</v>
          </cell>
        </row>
        <row r="209">
          <cell r="F209">
            <v>5843213.5199999996</v>
          </cell>
          <cell r="G209">
            <v>0</v>
          </cell>
          <cell r="H209">
            <v>5843213.5199999996</v>
          </cell>
          <cell r="I209">
            <v>0</v>
          </cell>
          <cell r="J209">
            <v>5843213.5199999996</v>
          </cell>
          <cell r="K209">
            <v>0</v>
          </cell>
        </row>
        <row r="210">
          <cell r="F210">
            <v>112738.01</v>
          </cell>
          <cell r="G210">
            <v>-118452.61</v>
          </cell>
          <cell r="H210">
            <v>-5714.6</v>
          </cell>
          <cell r="I210">
            <v>0</v>
          </cell>
          <cell r="J210">
            <v>-5714.6</v>
          </cell>
          <cell r="K210">
            <v>0</v>
          </cell>
        </row>
        <row r="211">
          <cell r="F211">
            <v>1133868.2</v>
          </cell>
          <cell r="G211">
            <v>0</v>
          </cell>
          <cell r="H211">
            <v>1133868.2</v>
          </cell>
          <cell r="I211">
            <v>0</v>
          </cell>
          <cell r="J211">
            <v>1133868.2</v>
          </cell>
          <cell r="K211">
            <v>0</v>
          </cell>
        </row>
        <row r="212">
          <cell r="F212">
            <v>15000000</v>
          </cell>
          <cell r="G212">
            <v>0</v>
          </cell>
          <cell r="H212">
            <v>15000000</v>
          </cell>
          <cell r="I212">
            <v>0</v>
          </cell>
          <cell r="J212">
            <v>15000000</v>
          </cell>
          <cell r="K212">
            <v>0</v>
          </cell>
        </row>
        <row r="213"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</row>
        <row r="214">
          <cell r="F214">
            <v>22089819.73</v>
          </cell>
          <cell r="G214">
            <v>-118452.61</v>
          </cell>
          <cell r="H214">
            <v>21971367.120000001</v>
          </cell>
          <cell r="I214">
            <v>0</v>
          </cell>
          <cell r="J214">
            <v>21971367.120000001</v>
          </cell>
          <cell r="K214">
            <v>0</v>
          </cell>
        </row>
        <row r="216"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8"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</row>
        <row r="220"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</row>
        <row r="222"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</row>
        <row r="224"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</row>
        <row r="226"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</row>
        <row r="228"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30"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</row>
        <row r="236">
          <cell r="F236">
            <v>31857.21</v>
          </cell>
          <cell r="G236">
            <v>0</v>
          </cell>
          <cell r="H236">
            <v>31857.21</v>
          </cell>
          <cell r="I236">
            <v>0</v>
          </cell>
          <cell r="J236">
            <v>31857.21</v>
          </cell>
          <cell r="K236">
            <v>0</v>
          </cell>
        </row>
        <row r="237">
          <cell r="F237">
            <v>737575.29</v>
          </cell>
          <cell r="G237">
            <v>0</v>
          </cell>
          <cell r="H237">
            <v>737575.29</v>
          </cell>
          <cell r="I237">
            <v>0</v>
          </cell>
          <cell r="J237">
            <v>737575.29</v>
          </cell>
          <cell r="K237">
            <v>0</v>
          </cell>
        </row>
        <row r="238">
          <cell r="F238">
            <v>3121019.34</v>
          </cell>
          <cell r="G238">
            <v>720021.65</v>
          </cell>
          <cell r="H238">
            <v>3841040.99</v>
          </cell>
          <cell r="I238">
            <v>0</v>
          </cell>
          <cell r="J238">
            <v>3841040.99</v>
          </cell>
          <cell r="K238">
            <v>0</v>
          </cell>
        </row>
        <row r="239"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42604.89</v>
          </cell>
        </row>
        <row r="240"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1186748.26</v>
          </cell>
        </row>
        <row r="241"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768750.87</v>
          </cell>
        </row>
        <row r="242">
          <cell r="F242">
            <v>3890451.84</v>
          </cell>
          <cell r="G242">
            <v>720021.65</v>
          </cell>
          <cell r="H242">
            <v>4610473.49</v>
          </cell>
          <cell r="I242">
            <v>0</v>
          </cell>
          <cell r="J242">
            <v>4610473.49</v>
          </cell>
          <cell r="K242">
            <v>1998104.02</v>
          </cell>
        </row>
        <row r="244">
          <cell r="F244">
            <v>-4000000</v>
          </cell>
          <cell r="G244">
            <v>0</v>
          </cell>
          <cell r="H244">
            <v>-4000000</v>
          </cell>
          <cell r="I244">
            <v>0</v>
          </cell>
          <cell r="J244">
            <v>-4000000</v>
          </cell>
          <cell r="K244">
            <v>0</v>
          </cell>
        </row>
        <row r="245"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-4000000</v>
          </cell>
        </row>
        <row r="246">
          <cell r="F246">
            <v>-4000000</v>
          </cell>
          <cell r="G246">
            <v>0</v>
          </cell>
          <cell r="H246">
            <v>-4000000</v>
          </cell>
          <cell r="I246">
            <v>0</v>
          </cell>
          <cell r="J246">
            <v>-4000000</v>
          </cell>
          <cell r="K246">
            <v>-4000000</v>
          </cell>
        </row>
        <row r="248"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50"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</row>
        <row r="252">
          <cell r="F252">
            <v>-1320000</v>
          </cell>
          <cell r="G252">
            <v>0</v>
          </cell>
          <cell r="H252">
            <v>-1320000</v>
          </cell>
          <cell r="I252">
            <v>0</v>
          </cell>
          <cell r="J252">
            <v>-1320000</v>
          </cell>
          <cell r="K252">
            <v>0</v>
          </cell>
        </row>
        <row r="253"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-1320000</v>
          </cell>
        </row>
        <row r="254">
          <cell r="F254">
            <v>-1320000</v>
          </cell>
          <cell r="G254">
            <v>0</v>
          </cell>
          <cell r="H254">
            <v>-1320000</v>
          </cell>
          <cell r="I254">
            <v>0</v>
          </cell>
          <cell r="J254">
            <v>-1320000</v>
          </cell>
          <cell r="K254">
            <v>-1320000</v>
          </cell>
        </row>
        <row r="256"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</row>
        <row r="257"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</row>
        <row r="259">
          <cell r="F259">
            <v>-39434845.219999999</v>
          </cell>
          <cell r="G259">
            <v>0</v>
          </cell>
          <cell r="H259">
            <v>-39434845.219999999</v>
          </cell>
          <cell r="I259">
            <v>0</v>
          </cell>
          <cell r="J259">
            <v>-39434845.219999999</v>
          </cell>
          <cell r="K259">
            <v>0</v>
          </cell>
        </row>
        <row r="260"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-29681381.850000001</v>
          </cell>
        </row>
        <row r="261">
          <cell r="F261">
            <v>-39434845.219999999</v>
          </cell>
          <cell r="G261">
            <v>0</v>
          </cell>
          <cell r="H261">
            <v>-39434845.219999999</v>
          </cell>
          <cell r="I261">
            <v>0</v>
          </cell>
          <cell r="J261">
            <v>-39434845.219999999</v>
          </cell>
          <cell r="K261">
            <v>-29681381.850000001</v>
          </cell>
        </row>
        <row r="263">
          <cell r="F263">
            <v>0</v>
          </cell>
          <cell r="G263">
            <v>1247356.99</v>
          </cell>
          <cell r="H263">
            <v>1247356.99</v>
          </cell>
          <cell r="I263">
            <v>0</v>
          </cell>
          <cell r="J263">
            <v>1247356.99</v>
          </cell>
          <cell r="K263">
            <v>0</v>
          </cell>
        </row>
        <row r="264">
          <cell r="F264">
            <v>0</v>
          </cell>
          <cell r="G264">
            <v>1247356.99</v>
          </cell>
          <cell r="H264">
            <v>1247356.99</v>
          </cell>
          <cell r="I264">
            <v>0</v>
          </cell>
          <cell r="J264">
            <v>1247356.99</v>
          </cell>
          <cell r="K264">
            <v>0</v>
          </cell>
        </row>
        <row r="266"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8">
          <cell r="F268">
            <v>-7398733.8700000001</v>
          </cell>
          <cell r="G268">
            <v>-122930.22</v>
          </cell>
          <cell r="H268">
            <v>-7521664.0899999999</v>
          </cell>
          <cell r="I268">
            <v>0</v>
          </cell>
          <cell r="J268">
            <v>-7521664.0899999999</v>
          </cell>
          <cell r="K268">
            <v>-11646426.27</v>
          </cell>
        </row>
        <row r="269">
          <cell r="F269">
            <v>-7398733.8700000001</v>
          </cell>
          <cell r="G269">
            <v>-122930.22</v>
          </cell>
          <cell r="H269">
            <v>-7521664.0899999999</v>
          </cell>
          <cell r="I269">
            <v>0</v>
          </cell>
          <cell r="J269">
            <v>-7521664.0899999999</v>
          </cell>
          <cell r="K269">
            <v>-11646426.27</v>
          </cell>
        </row>
        <row r="271">
          <cell r="F271">
            <v>3442534.55</v>
          </cell>
          <cell r="G271">
            <v>-3442534.55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</row>
        <row r="272"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1892962.9</v>
          </cell>
        </row>
        <row r="273">
          <cell r="F273">
            <v>3442534.55</v>
          </cell>
          <cell r="G273">
            <v>-3442534.55</v>
          </cell>
          <cell r="H273">
            <v>0</v>
          </cell>
          <cell r="I273">
            <v>0</v>
          </cell>
          <cell r="J273">
            <v>0</v>
          </cell>
          <cell r="K273">
            <v>1892962.9</v>
          </cell>
        </row>
        <row r="275">
          <cell r="F275">
            <v>-2330034</v>
          </cell>
          <cell r="G275">
            <v>-294344.13</v>
          </cell>
          <cell r="H275">
            <v>-2624378.13</v>
          </cell>
          <cell r="I275">
            <v>0</v>
          </cell>
          <cell r="J275">
            <v>-2624378.13</v>
          </cell>
          <cell r="K275">
            <v>0</v>
          </cell>
        </row>
        <row r="276"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-504144</v>
          </cell>
        </row>
        <row r="277">
          <cell r="F277">
            <v>-2330034</v>
          </cell>
          <cell r="G277">
            <v>-294344.13</v>
          </cell>
          <cell r="H277">
            <v>-2624378.13</v>
          </cell>
          <cell r="I277">
            <v>0</v>
          </cell>
          <cell r="J277">
            <v>-2624378.13</v>
          </cell>
          <cell r="K277">
            <v>-504144</v>
          </cell>
        </row>
        <row r="279">
          <cell r="F279">
            <v>-147412.01</v>
          </cell>
          <cell r="G279">
            <v>47826.01</v>
          </cell>
          <cell r="H279">
            <v>-99586</v>
          </cell>
          <cell r="I279">
            <v>0</v>
          </cell>
          <cell r="J279">
            <v>-99586</v>
          </cell>
          <cell r="K279">
            <v>0</v>
          </cell>
        </row>
        <row r="280"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-47826.01</v>
          </cell>
        </row>
        <row r="281">
          <cell r="F281">
            <v>-147412.01</v>
          </cell>
          <cell r="G281">
            <v>47826.01</v>
          </cell>
          <cell r="H281">
            <v>-99586</v>
          </cell>
          <cell r="I281">
            <v>0</v>
          </cell>
          <cell r="J281">
            <v>-99586</v>
          </cell>
          <cell r="K281">
            <v>-47826.01</v>
          </cell>
        </row>
        <row r="283"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</row>
        <row r="284"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</row>
        <row r="286">
          <cell r="F286">
            <v>-3732579.88</v>
          </cell>
          <cell r="G286">
            <v>627108.98</v>
          </cell>
          <cell r="H286">
            <v>-3105470.9</v>
          </cell>
          <cell r="I286">
            <v>0</v>
          </cell>
          <cell r="J286">
            <v>-3105470.9</v>
          </cell>
          <cell r="K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-2605750.34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-54399.81</v>
          </cell>
        </row>
        <row r="289">
          <cell r="F289">
            <v>-3732579.88</v>
          </cell>
          <cell r="G289">
            <v>627108.98</v>
          </cell>
          <cell r="H289">
            <v>-3105470.9</v>
          </cell>
          <cell r="I289">
            <v>0</v>
          </cell>
          <cell r="J289">
            <v>-3105470.9</v>
          </cell>
          <cell r="K289">
            <v>-2660150.15</v>
          </cell>
        </row>
        <row r="291">
          <cell r="F291">
            <v>-1190043.6599999999</v>
          </cell>
          <cell r="G291">
            <v>0</v>
          </cell>
          <cell r="H291">
            <v>-1190043.6599999999</v>
          </cell>
          <cell r="I291">
            <v>0</v>
          </cell>
          <cell r="J291">
            <v>-1190043.6599999999</v>
          </cell>
          <cell r="K291">
            <v>0</v>
          </cell>
        </row>
        <row r="292">
          <cell r="F292">
            <v>-940000</v>
          </cell>
          <cell r="G292">
            <v>0</v>
          </cell>
          <cell r="H292">
            <v>-940000</v>
          </cell>
          <cell r="I292">
            <v>0</v>
          </cell>
          <cell r="J292">
            <v>-940000</v>
          </cell>
          <cell r="K292">
            <v>0</v>
          </cell>
        </row>
        <row r="293">
          <cell r="F293">
            <v>0</v>
          </cell>
          <cell r="G293">
            <v>-638108.98</v>
          </cell>
          <cell r="H293">
            <v>-638108.98</v>
          </cell>
          <cell r="I293">
            <v>0</v>
          </cell>
          <cell r="J293">
            <v>-638108.98</v>
          </cell>
          <cell r="K293">
            <v>0</v>
          </cell>
        </row>
        <row r="294">
          <cell r="F294">
            <v>-2130043.66</v>
          </cell>
          <cell r="G294">
            <v>-638108.98</v>
          </cell>
          <cell r="H294">
            <v>-2768152.64</v>
          </cell>
          <cell r="I294">
            <v>0</v>
          </cell>
          <cell r="J294">
            <v>-2768152.64</v>
          </cell>
          <cell r="K294">
            <v>0</v>
          </cell>
        </row>
        <row r="296"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</row>
        <row r="298"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</row>
        <row r="300">
          <cell r="F300">
            <v>-5020000</v>
          </cell>
          <cell r="G300">
            <v>0</v>
          </cell>
          <cell r="H300">
            <v>-5020000</v>
          </cell>
          <cell r="I300">
            <v>0</v>
          </cell>
          <cell r="J300">
            <v>-5020000</v>
          </cell>
          <cell r="K300">
            <v>0</v>
          </cell>
        </row>
        <row r="301">
          <cell r="F301">
            <v>-5020000</v>
          </cell>
          <cell r="G301">
            <v>0</v>
          </cell>
          <cell r="H301">
            <v>-5020000</v>
          </cell>
          <cell r="I301">
            <v>0</v>
          </cell>
          <cell r="J301">
            <v>-5020000</v>
          </cell>
          <cell r="K301">
            <v>0</v>
          </cell>
        </row>
        <row r="303">
          <cell r="F303">
            <v>-178571.4</v>
          </cell>
          <cell r="G303">
            <v>0</v>
          </cell>
          <cell r="H303">
            <v>-178571.4</v>
          </cell>
          <cell r="I303">
            <v>0</v>
          </cell>
          <cell r="J303">
            <v>-178571.4</v>
          </cell>
          <cell r="K303">
            <v>0</v>
          </cell>
        </row>
        <row r="304">
          <cell r="F304">
            <v>-413561.97</v>
          </cell>
          <cell r="G304">
            <v>0</v>
          </cell>
          <cell r="H304">
            <v>-413561.97</v>
          </cell>
          <cell r="I304">
            <v>0</v>
          </cell>
          <cell r="J304">
            <v>-413561.97</v>
          </cell>
          <cell r="K304">
            <v>0</v>
          </cell>
        </row>
        <row r="305">
          <cell r="F305">
            <v>-2510000</v>
          </cell>
          <cell r="G305">
            <v>0</v>
          </cell>
          <cell r="H305">
            <v>-2510000</v>
          </cell>
          <cell r="I305">
            <v>0</v>
          </cell>
          <cell r="J305">
            <v>-2510000</v>
          </cell>
          <cell r="K305">
            <v>0</v>
          </cell>
        </row>
        <row r="306">
          <cell r="F306">
            <v>-67500000</v>
          </cell>
          <cell r="G306">
            <v>0</v>
          </cell>
          <cell r="H306">
            <v>-67500000</v>
          </cell>
          <cell r="I306">
            <v>0</v>
          </cell>
          <cell r="J306">
            <v>-67500000</v>
          </cell>
          <cell r="K306">
            <v>0</v>
          </cell>
        </row>
        <row r="307">
          <cell r="F307">
            <v>5625000</v>
          </cell>
          <cell r="G307">
            <v>1419204.55</v>
          </cell>
          <cell r="H307">
            <v>7044204.5499999998</v>
          </cell>
          <cell r="I307">
            <v>0</v>
          </cell>
          <cell r="J307">
            <v>7044204.5499999998</v>
          </cell>
          <cell r="K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-321428.52</v>
          </cell>
        </row>
        <row r="309"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-862457.45</v>
          </cell>
        </row>
        <row r="310">
          <cell r="F310">
            <v>-64977133.370000005</v>
          </cell>
          <cell r="G310">
            <v>1419204.55</v>
          </cell>
          <cell r="H310">
            <v>-63557928.820000008</v>
          </cell>
          <cell r="I310">
            <v>0</v>
          </cell>
          <cell r="J310">
            <v>-63557928.820000008</v>
          </cell>
          <cell r="K310">
            <v>-1183885.97</v>
          </cell>
        </row>
        <row r="312"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11367398</v>
          </cell>
        </row>
        <row r="315"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11200000</v>
          </cell>
        </row>
        <row r="316"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-15699522</v>
          </cell>
        </row>
        <row r="317"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-14603400</v>
          </cell>
        </row>
        <row r="318"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-7735524</v>
          </cell>
        </row>
        <row r="320">
          <cell r="F320">
            <v>-2569777.77</v>
          </cell>
          <cell r="G320">
            <v>836827.37</v>
          </cell>
          <cell r="H320">
            <v>-1732950.4</v>
          </cell>
          <cell r="I320">
            <v>0</v>
          </cell>
          <cell r="J320">
            <v>-1732950.4</v>
          </cell>
          <cell r="K320">
            <v>0</v>
          </cell>
        </row>
        <row r="321"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-49999.86</v>
          </cell>
        </row>
        <row r="322"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-7885</v>
          </cell>
        </row>
        <row r="323"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-46070</v>
          </cell>
        </row>
        <row r="324"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-785</v>
          </cell>
        </row>
        <row r="325"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-145999.60999999999</v>
          </cell>
        </row>
        <row r="326"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-70240</v>
          </cell>
        </row>
        <row r="327"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-73771.91</v>
          </cell>
        </row>
        <row r="328"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-80833.34</v>
          </cell>
        </row>
        <row r="329"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-138990.51</v>
          </cell>
        </row>
        <row r="330"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-76074.97</v>
          </cell>
        </row>
        <row r="331"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-93541.66</v>
          </cell>
        </row>
        <row r="332"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-184347.8</v>
          </cell>
        </row>
        <row r="333"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-33796.06</v>
          </cell>
        </row>
        <row r="334"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-190722.24</v>
          </cell>
        </row>
        <row r="335"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-293871.14</v>
          </cell>
        </row>
        <row r="336"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-106166.66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-40041.660000000003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-29708.34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-45037.5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-39440</v>
          </cell>
        </row>
        <row r="341">
          <cell r="F341">
            <v>-2569777.77</v>
          </cell>
          <cell r="G341">
            <v>836827.37</v>
          </cell>
          <cell r="H341">
            <v>-1732950.4</v>
          </cell>
          <cell r="I341">
            <v>0</v>
          </cell>
          <cell r="J341">
            <v>-1732950.4</v>
          </cell>
          <cell r="K341">
            <v>-1747323.26</v>
          </cell>
        </row>
        <row r="343"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</row>
        <row r="345"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</row>
        <row r="347"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9">
          <cell r="F349">
            <v>-142857.12</v>
          </cell>
          <cell r="G349">
            <v>0</v>
          </cell>
          <cell r="H349">
            <v>-142857.12</v>
          </cell>
          <cell r="I349">
            <v>0</v>
          </cell>
          <cell r="J349">
            <v>-142857.12</v>
          </cell>
          <cell r="K349">
            <v>0</v>
          </cell>
        </row>
        <row r="350">
          <cell r="F350">
            <v>-391103.13</v>
          </cell>
          <cell r="G350">
            <v>0</v>
          </cell>
          <cell r="H350">
            <v>-391103.13</v>
          </cell>
          <cell r="I350">
            <v>0</v>
          </cell>
          <cell r="J350">
            <v>-391103.13</v>
          </cell>
          <cell r="K350">
            <v>0</v>
          </cell>
        </row>
        <row r="351"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F352">
            <v>-753000</v>
          </cell>
          <cell r="G352">
            <v>0</v>
          </cell>
          <cell r="H352">
            <v>-753000</v>
          </cell>
          <cell r="I352">
            <v>0</v>
          </cell>
          <cell r="J352">
            <v>-753000</v>
          </cell>
          <cell r="K352">
            <v>0</v>
          </cell>
        </row>
        <row r="353">
          <cell r="F353">
            <v>-5625000</v>
          </cell>
          <cell r="G353">
            <v>-170454.55</v>
          </cell>
          <cell r="H353">
            <v>-5795454.5499999998</v>
          </cell>
          <cell r="I353">
            <v>0</v>
          </cell>
          <cell r="J353">
            <v>-5795454.5499999998</v>
          </cell>
          <cell r="K353">
            <v>0</v>
          </cell>
        </row>
        <row r="354"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-142857.12</v>
          </cell>
        </row>
        <row r="355"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-312300.44</v>
          </cell>
        </row>
        <row r="356"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</row>
        <row r="357">
          <cell r="F357">
            <v>-6911960.25</v>
          </cell>
          <cell r="G357">
            <v>-170454.55</v>
          </cell>
          <cell r="H357">
            <v>-7082414.7999999998</v>
          </cell>
          <cell r="I357">
            <v>0</v>
          </cell>
          <cell r="J357">
            <v>-7082414.7999999998</v>
          </cell>
          <cell r="K357">
            <v>-455157.56</v>
          </cell>
        </row>
        <row r="359"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</row>
        <row r="361">
          <cell r="F361">
            <v>-14453767.789999999</v>
          </cell>
          <cell r="G361">
            <v>0</v>
          </cell>
          <cell r="H361">
            <v>-14453767.789999999</v>
          </cell>
          <cell r="I361">
            <v>0</v>
          </cell>
          <cell r="J361">
            <v>-14453767.789999999</v>
          </cell>
          <cell r="K361">
            <v>0</v>
          </cell>
        </row>
        <row r="362">
          <cell r="F362">
            <v>11200000</v>
          </cell>
          <cell r="G362">
            <v>0</v>
          </cell>
          <cell r="H362">
            <v>11200000</v>
          </cell>
          <cell r="I362">
            <v>0</v>
          </cell>
          <cell r="J362">
            <v>11200000</v>
          </cell>
          <cell r="K362">
            <v>0</v>
          </cell>
        </row>
        <row r="363"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11226088</v>
          </cell>
        </row>
        <row r="364"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19680000</v>
          </cell>
        </row>
        <row r="365"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17997050</v>
          </cell>
        </row>
        <row r="366"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</row>
        <row r="367"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-16147638</v>
          </cell>
        </row>
        <row r="368"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-21988548</v>
          </cell>
        </row>
        <row r="369"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-25034400</v>
          </cell>
        </row>
        <row r="370">
          <cell r="F370">
            <v>0</v>
          </cell>
          <cell r="G370">
            <v>-1248750</v>
          </cell>
          <cell r="H370">
            <v>-1248750</v>
          </cell>
          <cell r="I370">
            <v>0</v>
          </cell>
          <cell r="J370">
            <v>-1248750</v>
          </cell>
          <cell r="K370">
            <v>0</v>
          </cell>
        </row>
        <row r="371">
          <cell r="F371">
            <v>0</v>
          </cell>
          <cell r="G371">
            <v>-836827.37</v>
          </cell>
          <cell r="H371">
            <v>-836827.37</v>
          </cell>
          <cell r="I371">
            <v>0</v>
          </cell>
          <cell r="J371">
            <v>-836827.37</v>
          </cell>
          <cell r="K371">
            <v>0</v>
          </cell>
        </row>
        <row r="372">
          <cell r="F372">
            <v>-3253767.7899999991</v>
          </cell>
          <cell r="G372">
            <v>-2085577.37</v>
          </cell>
          <cell r="H372">
            <v>-5339345.1599999992</v>
          </cell>
          <cell r="I372">
            <v>0</v>
          </cell>
          <cell r="J372">
            <v>-5339345.1599999992</v>
          </cell>
          <cell r="K372">
            <v>-14267448</v>
          </cell>
        </row>
        <row r="374"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-38637320.119999997</v>
          </cell>
        </row>
        <row r="375">
          <cell r="F375">
            <v>-7424058.04</v>
          </cell>
          <cell r="G375">
            <v>2524841.5499999998</v>
          </cell>
          <cell r="H375">
            <v>-4899216.49</v>
          </cell>
          <cell r="I375">
            <v>0</v>
          </cell>
          <cell r="J375">
            <v>-4899216.49</v>
          </cell>
          <cell r="K375">
            <v>0</v>
          </cell>
        </row>
        <row r="376">
          <cell r="F376">
            <v>-104146.27</v>
          </cell>
          <cell r="G376">
            <v>0</v>
          </cell>
          <cell r="H376">
            <v>-104146.27</v>
          </cell>
          <cell r="I376">
            <v>0</v>
          </cell>
          <cell r="J376">
            <v>-104146.27</v>
          </cell>
          <cell r="K376">
            <v>0</v>
          </cell>
        </row>
        <row r="377">
          <cell r="F377">
            <v>-104735.6</v>
          </cell>
          <cell r="G377">
            <v>0</v>
          </cell>
          <cell r="H377">
            <v>-104735.6</v>
          </cell>
          <cell r="I377">
            <v>0</v>
          </cell>
          <cell r="J377">
            <v>-104735.6</v>
          </cell>
          <cell r="K377">
            <v>0</v>
          </cell>
        </row>
        <row r="378"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-66734</v>
          </cell>
        </row>
        <row r="379">
          <cell r="F379">
            <v>-6808.31</v>
          </cell>
          <cell r="G379">
            <v>0</v>
          </cell>
          <cell r="H379">
            <v>-6808.31</v>
          </cell>
          <cell r="I379">
            <v>0</v>
          </cell>
          <cell r="J379">
            <v>-6808.31</v>
          </cell>
          <cell r="K379">
            <v>0</v>
          </cell>
        </row>
        <row r="380">
          <cell r="F380">
            <v>-678718.7</v>
          </cell>
          <cell r="G380">
            <v>307500</v>
          </cell>
          <cell r="H380">
            <v>-371218.7</v>
          </cell>
          <cell r="I380">
            <v>0</v>
          </cell>
          <cell r="J380">
            <v>-371218.7</v>
          </cell>
          <cell r="K380">
            <v>0</v>
          </cell>
        </row>
        <row r="381">
          <cell r="F381">
            <v>0</v>
          </cell>
          <cell r="G381">
            <v>-580160</v>
          </cell>
          <cell r="H381">
            <v>-580160</v>
          </cell>
          <cell r="I381">
            <v>0</v>
          </cell>
          <cell r="J381">
            <v>-580160</v>
          </cell>
          <cell r="K381">
            <v>0</v>
          </cell>
        </row>
        <row r="382">
          <cell r="F382">
            <v>0</v>
          </cell>
          <cell r="G382">
            <v>-273471.53000000003</v>
          </cell>
          <cell r="H382">
            <v>-273471.53000000003</v>
          </cell>
          <cell r="I382">
            <v>0</v>
          </cell>
          <cell r="J382">
            <v>-273471.53000000003</v>
          </cell>
          <cell r="K382">
            <v>0</v>
          </cell>
        </row>
        <row r="383">
          <cell r="F383">
            <v>-8318466.919999999</v>
          </cell>
          <cell r="G383">
            <v>1978710.0199999998</v>
          </cell>
          <cell r="H383">
            <v>-6339756.8999999994</v>
          </cell>
          <cell r="I383">
            <v>0</v>
          </cell>
          <cell r="J383">
            <v>-6339756.8999999994</v>
          </cell>
          <cell r="K383">
            <v>-38704054.119999997</v>
          </cell>
        </row>
        <row r="385">
          <cell r="F385">
            <v>-2771290.31</v>
          </cell>
          <cell r="G385">
            <v>273471.53000000003</v>
          </cell>
          <cell r="H385">
            <v>-2497818.7799999998</v>
          </cell>
          <cell r="I385">
            <v>0</v>
          </cell>
          <cell r="J385">
            <v>-2497818.7799999998</v>
          </cell>
          <cell r="K385">
            <v>0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-10703002.16</v>
          </cell>
        </row>
        <row r="387">
          <cell r="F387">
            <v>-2771290.31</v>
          </cell>
          <cell r="G387">
            <v>273471.53000000003</v>
          </cell>
          <cell r="H387">
            <v>-2497818.7799999998</v>
          </cell>
          <cell r="I387">
            <v>0</v>
          </cell>
          <cell r="J387">
            <v>-2497818.7799999998</v>
          </cell>
          <cell r="K387">
            <v>-10703002.16</v>
          </cell>
        </row>
        <row r="389"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-4172400</v>
          </cell>
        </row>
        <row r="390">
          <cell r="F390">
            <v>-5218740.41</v>
          </cell>
          <cell r="G390">
            <v>0</v>
          </cell>
          <cell r="H390">
            <v>-5218740.41</v>
          </cell>
          <cell r="I390">
            <v>0</v>
          </cell>
          <cell r="J390">
            <v>-5218740.41</v>
          </cell>
          <cell r="K390">
            <v>0</v>
          </cell>
        </row>
        <row r="391">
          <cell r="F391">
            <v>-5218740.41</v>
          </cell>
          <cell r="G391">
            <v>0</v>
          </cell>
          <cell r="H391">
            <v>-5218740.41</v>
          </cell>
          <cell r="I391">
            <v>0</v>
          </cell>
          <cell r="J391">
            <v>-5218740.41</v>
          </cell>
          <cell r="K391">
            <v>-4172400</v>
          </cell>
        </row>
        <row r="393"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</row>
        <row r="395">
          <cell r="F395">
            <v>-157372</v>
          </cell>
          <cell r="G395">
            <v>0</v>
          </cell>
          <cell r="H395">
            <v>-157372</v>
          </cell>
          <cell r="I395">
            <v>0</v>
          </cell>
          <cell r="J395">
            <v>-157372</v>
          </cell>
          <cell r="K395">
            <v>0</v>
          </cell>
        </row>
        <row r="396">
          <cell r="F396">
            <v>394407.88</v>
          </cell>
          <cell r="G396">
            <v>0</v>
          </cell>
          <cell r="H396">
            <v>394407.88</v>
          </cell>
          <cell r="I396">
            <v>0</v>
          </cell>
          <cell r="J396">
            <v>394407.88</v>
          </cell>
          <cell r="K396">
            <v>0</v>
          </cell>
        </row>
        <row r="397">
          <cell r="F397">
            <v>-683749.61</v>
          </cell>
          <cell r="G397">
            <v>0</v>
          </cell>
          <cell r="H397">
            <v>-683749.61</v>
          </cell>
          <cell r="I397">
            <v>0</v>
          </cell>
          <cell r="J397">
            <v>-683749.61</v>
          </cell>
          <cell r="K397">
            <v>0</v>
          </cell>
        </row>
        <row r="398">
          <cell r="F398">
            <v>-1977273</v>
          </cell>
          <cell r="G398">
            <v>0</v>
          </cell>
          <cell r="H398">
            <v>-1977273</v>
          </cell>
          <cell r="I398">
            <v>0</v>
          </cell>
          <cell r="J398">
            <v>-1977273</v>
          </cell>
          <cell r="K398">
            <v>0</v>
          </cell>
        </row>
        <row r="399"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-377248</v>
          </cell>
        </row>
        <row r="400">
          <cell r="F400">
            <v>-4498</v>
          </cell>
          <cell r="G400">
            <v>0</v>
          </cell>
          <cell r="H400">
            <v>-4498</v>
          </cell>
          <cell r="I400">
            <v>0</v>
          </cell>
          <cell r="J400">
            <v>-4498</v>
          </cell>
          <cell r="K400">
            <v>0</v>
          </cell>
        </row>
        <row r="401"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-6931429.9199999999</v>
          </cell>
        </row>
        <row r="402">
          <cell r="F402">
            <v>-376884.91</v>
          </cell>
          <cell r="G402">
            <v>0</v>
          </cell>
          <cell r="H402">
            <v>-376884.91</v>
          </cell>
          <cell r="I402">
            <v>0</v>
          </cell>
          <cell r="J402">
            <v>-376884.91</v>
          </cell>
          <cell r="K402">
            <v>0</v>
          </cell>
        </row>
        <row r="403">
          <cell r="F403">
            <v>-130273.2</v>
          </cell>
          <cell r="G403">
            <v>0</v>
          </cell>
          <cell r="H403">
            <v>-130273.2</v>
          </cell>
          <cell r="I403">
            <v>0</v>
          </cell>
          <cell r="J403">
            <v>-130273.2</v>
          </cell>
          <cell r="K403">
            <v>0</v>
          </cell>
        </row>
        <row r="404">
          <cell r="F404">
            <v>-40570.5</v>
          </cell>
          <cell r="G404">
            <v>0</v>
          </cell>
          <cell r="H404">
            <v>-40570.5</v>
          </cell>
          <cell r="I404">
            <v>0</v>
          </cell>
          <cell r="J404">
            <v>-40570.5</v>
          </cell>
          <cell r="K404">
            <v>0</v>
          </cell>
        </row>
        <row r="405"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-5347101</v>
          </cell>
        </row>
        <row r="406"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-16029</v>
          </cell>
        </row>
        <row r="407">
          <cell r="F407">
            <v>-2976213.3400000003</v>
          </cell>
          <cell r="G407">
            <v>0</v>
          </cell>
          <cell r="H407">
            <v>-2976213.3400000003</v>
          </cell>
          <cell r="I407">
            <v>0</v>
          </cell>
          <cell r="J407">
            <v>-2976213.3400000003</v>
          </cell>
          <cell r="K407">
            <v>-12671807.92</v>
          </cell>
        </row>
        <row r="409">
          <cell r="F409">
            <v>190.34</v>
          </cell>
          <cell r="G409">
            <v>0</v>
          </cell>
          <cell r="H409">
            <v>190.34</v>
          </cell>
          <cell r="I409">
            <v>0</v>
          </cell>
          <cell r="J409">
            <v>190.34</v>
          </cell>
          <cell r="K409">
            <v>0</v>
          </cell>
        </row>
        <row r="410"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-6526.61</v>
          </cell>
        </row>
        <row r="411">
          <cell r="F411">
            <v>190.34</v>
          </cell>
          <cell r="G411">
            <v>0</v>
          </cell>
          <cell r="H411">
            <v>190.34</v>
          </cell>
          <cell r="I411">
            <v>0</v>
          </cell>
          <cell r="J411">
            <v>190.34</v>
          </cell>
          <cell r="K411">
            <v>-6526.61</v>
          </cell>
        </row>
        <row r="413">
          <cell r="F413">
            <v>6808.31</v>
          </cell>
          <cell r="G413">
            <v>0</v>
          </cell>
          <cell r="H413">
            <v>6808.31</v>
          </cell>
          <cell r="I413">
            <v>0</v>
          </cell>
          <cell r="J413">
            <v>6808.31</v>
          </cell>
          <cell r="K413">
            <v>0</v>
          </cell>
        </row>
        <row r="414">
          <cell r="F414">
            <v>-6808.31</v>
          </cell>
          <cell r="G414">
            <v>0</v>
          </cell>
          <cell r="H414">
            <v>-6808.31</v>
          </cell>
          <cell r="I414">
            <v>0</v>
          </cell>
          <cell r="J414">
            <v>-6808.31</v>
          </cell>
          <cell r="K414">
            <v>0</v>
          </cell>
        </row>
        <row r="415"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-5261.22</v>
          </cell>
        </row>
        <row r="416">
          <cell r="F416">
            <v>-8955.09</v>
          </cell>
          <cell r="G416">
            <v>0</v>
          </cell>
          <cell r="H416">
            <v>-8955.09</v>
          </cell>
          <cell r="I416">
            <v>0</v>
          </cell>
          <cell r="J416">
            <v>-8955.09</v>
          </cell>
          <cell r="K416">
            <v>0</v>
          </cell>
        </row>
        <row r="417">
          <cell r="F417">
            <v>-2508</v>
          </cell>
          <cell r="G417">
            <v>0</v>
          </cell>
          <cell r="H417">
            <v>-2508</v>
          </cell>
          <cell r="I417">
            <v>0</v>
          </cell>
          <cell r="J417">
            <v>-2508</v>
          </cell>
          <cell r="K417">
            <v>0</v>
          </cell>
        </row>
        <row r="418">
          <cell r="F418">
            <v>0</v>
          </cell>
          <cell r="G418">
            <v>-2524841.5499999998</v>
          </cell>
          <cell r="H418">
            <v>-2524841.5499999998</v>
          </cell>
          <cell r="I418">
            <v>0</v>
          </cell>
          <cell r="J418">
            <v>-2524841.5499999998</v>
          </cell>
          <cell r="K418">
            <v>0</v>
          </cell>
        </row>
        <row r="419">
          <cell r="F419">
            <v>-11463.09</v>
          </cell>
          <cell r="G419">
            <v>-2524841.5499999998</v>
          </cell>
          <cell r="H419">
            <v>-2536304.6399999997</v>
          </cell>
          <cell r="I419">
            <v>0</v>
          </cell>
          <cell r="J419">
            <v>-2536304.6399999997</v>
          </cell>
          <cell r="K419">
            <v>-5261.22</v>
          </cell>
        </row>
        <row r="421">
          <cell r="F421">
            <v>-56026.82</v>
          </cell>
          <cell r="G421">
            <v>0</v>
          </cell>
          <cell r="H421">
            <v>-56026.82</v>
          </cell>
          <cell r="I421">
            <v>0</v>
          </cell>
          <cell r="J421">
            <v>-56026.82</v>
          </cell>
          <cell r="K421">
            <v>0</v>
          </cell>
        </row>
        <row r="422"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-46282.83</v>
          </cell>
        </row>
        <row r="423">
          <cell r="F423">
            <v>-56026.82</v>
          </cell>
          <cell r="G423">
            <v>0</v>
          </cell>
          <cell r="H423">
            <v>-56026.82</v>
          </cell>
          <cell r="I423">
            <v>0</v>
          </cell>
          <cell r="J423">
            <v>-56026.82</v>
          </cell>
          <cell r="K423">
            <v>-46282.83</v>
          </cell>
        </row>
        <row r="425">
          <cell r="F425">
            <v>-655655.22</v>
          </cell>
          <cell r="G425">
            <v>0</v>
          </cell>
          <cell r="H425">
            <v>-655655.22</v>
          </cell>
          <cell r="I425">
            <v>0</v>
          </cell>
          <cell r="J425">
            <v>-655655.22</v>
          </cell>
          <cell r="K425">
            <v>0</v>
          </cell>
        </row>
        <row r="426"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-904556.34</v>
          </cell>
        </row>
        <row r="427">
          <cell r="F427">
            <v>-655655.22</v>
          </cell>
          <cell r="G427">
            <v>0</v>
          </cell>
          <cell r="H427">
            <v>-655655.22</v>
          </cell>
          <cell r="I427">
            <v>0</v>
          </cell>
          <cell r="J427">
            <v>-655655.22</v>
          </cell>
          <cell r="K427">
            <v>-904556.34</v>
          </cell>
        </row>
        <row r="429"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</row>
        <row r="431"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</row>
        <row r="432"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-218768.61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-180675.01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-180675.01</v>
          </cell>
        </row>
        <row r="435">
          <cell r="F435">
            <v>0</v>
          </cell>
          <cell r="G435">
            <v>-307500</v>
          </cell>
          <cell r="H435">
            <v>-307500</v>
          </cell>
          <cell r="I435">
            <v>0</v>
          </cell>
          <cell r="J435">
            <v>-307500</v>
          </cell>
          <cell r="K435">
            <v>0</v>
          </cell>
        </row>
        <row r="436">
          <cell r="F436">
            <v>0</v>
          </cell>
          <cell r="G436">
            <v>-307500</v>
          </cell>
          <cell r="H436">
            <v>-307500</v>
          </cell>
          <cell r="I436">
            <v>0</v>
          </cell>
          <cell r="J436">
            <v>-307500</v>
          </cell>
          <cell r="K436">
            <v>-580118.63</v>
          </cell>
        </row>
        <row r="438"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-243531565.72999999</v>
          </cell>
        </row>
        <row r="439">
          <cell r="F439">
            <v>-193989845.74000001</v>
          </cell>
          <cell r="G439">
            <v>-720021.65</v>
          </cell>
          <cell r="H439">
            <v>-194709867.38999999</v>
          </cell>
          <cell r="I439">
            <v>0</v>
          </cell>
          <cell r="J439">
            <v>-194709867.38999999</v>
          </cell>
          <cell r="K439">
            <v>0</v>
          </cell>
        </row>
        <row r="440">
          <cell r="F440">
            <v>-5248993.1100000003</v>
          </cell>
          <cell r="G440">
            <v>1773204.5</v>
          </cell>
          <cell r="H440">
            <v>-3475788.61</v>
          </cell>
          <cell r="I440">
            <v>0</v>
          </cell>
          <cell r="J440">
            <v>-3475788.61</v>
          </cell>
          <cell r="K440">
            <v>0</v>
          </cell>
        </row>
        <row r="441">
          <cell r="F441">
            <v>-199238838.85000002</v>
          </cell>
          <cell r="G441">
            <v>1053182.8500000001</v>
          </cell>
          <cell r="H441">
            <v>-198185656</v>
          </cell>
          <cell r="I441">
            <v>0</v>
          </cell>
          <cell r="J441">
            <v>-198185656</v>
          </cell>
          <cell r="K441">
            <v>-243531565.72999999</v>
          </cell>
        </row>
        <row r="443"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-246159.13</v>
          </cell>
        </row>
        <row r="444">
          <cell r="F444">
            <v>-1693841.05</v>
          </cell>
          <cell r="G444">
            <v>0</v>
          </cell>
          <cell r="H444">
            <v>-1693841.05</v>
          </cell>
          <cell r="I444">
            <v>0</v>
          </cell>
          <cell r="J444">
            <v>-1693841.05</v>
          </cell>
          <cell r="K444">
            <v>0</v>
          </cell>
        </row>
        <row r="445">
          <cell r="F445">
            <v>-1693841.05</v>
          </cell>
          <cell r="G445">
            <v>0</v>
          </cell>
          <cell r="H445">
            <v>-1693841.05</v>
          </cell>
          <cell r="I445">
            <v>0</v>
          </cell>
          <cell r="J445">
            <v>-1693841.05</v>
          </cell>
          <cell r="K445">
            <v>-246159.13</v>
          </cell>
        </row>
        <row r="447">
          <cell r="F447">
            <v>2537486.33</v>
          </cell>
          <cell r="G447">
            <v>0</v>
          </cell>
          <cell r="H447">
            <v>2537486.33</v>
          </cell>
          <cell r="I447">
            <v>0</v>
          </cell>
          <cell r="J447">
            <v>2537486.33</v>
          </cell>
          <cell r="K447">
            <v>0</v>
          </cell>
        </row>
        <row r="448">
          <cell r="F448">
            <v>45751438.450000003</v>
          </cell>
          <cell r="G448">
            <v>0</v>
          </cell>
          <cell r="H448">
            <v>45751438.450000003</v>
          </cell>
          <cell r="I448">
            <v>0</v>
          </cell>
          <cell r="J448">
            <v>45751438.450000003</v>
          </cell>
          <cell r="K448">
            <v>0</v>
          </cell>
        </row>
        <row r="449">
          <cell r="F449">
            <v>98164329.379999995</v>
          </cell>
          <cell r="G449">
            <v>0</v>
          </cell>
          <cell r="H449">
            <v>98164329.379999995</v>
          </cell>
          <cell r="I449">
            <v>0</v>
          </cell>
          <cell r="J449">
            <v>98164329.379999995</v>
          </cell>
          <cell r="K449">
            <v>0</v>
          </cell>
        </row>
        <row r="450">
          <cell r="F450">
            <v>3449655.13</v>
          </cell>
          <cell r="G450">
            <v>0</v>
          </cell>
          <cell r="H450">
            <v>3449655.13</v>
          </cell>
          <cell r="I450">
            <v>0</v>
          </cell>
          <cell r="J450">
            <v>3449655.13</v>
          </cell>
          <cell r="K450">
            <v>0</v>
          </cell>
        </row>
        <row r="451">
          <cell r="F451">
            <v>16256133.529999999</v>
          </cell>
          <cell r="G451">
            <v>0</v>
          </cell>
          <cell r="H451">
            <v>16256133.529999999</v>
          </cell>
          <cell r="I451">
            <v>0</v>
          </cell>
          <cell r="J451">
            <v>16256133.529999999</v>
          </cell>
          <cell r="K451">
            <v>0</v>
          </cell>
        </row>
        <row r="452">
          <cell r="F452">
            <v>1099575.6599999999</v>
          </cell>
          <cell r="G452">
            <v>0</v>
          </cell>
          <cell r="H452">
            <v>1099575.6599999999</v>
          </cell>
          <cell r="I452">
            <v>0</v>
          </cell>
          <cell r="J452">
            <v>1099575.6599999999</v>
          </cell>
          <cell r="K452">
            <v>0</v>
          </cell>
        </row>
        <row r="453">
          <cell r="F453">
            <v>-3696711.29</v>
          </cell>
          <cell r="G453">
            <v>0</v>
          </cell>
          <cell r="H453">
            <v>-3696711.29</v>
          </cell>
          <cell r="I453">
            <v>0</v>
          </cell>
          <cell r="J453">
            <v>-3696711.29</v>
          </cell>
          <cell r="K453">
            <v>0</v>
          </cell>
        </row>
        <row r="454">
          <cell r="F454">
            <v>531134.71999999997</v>
          </cell>
          <cell r="G454">
            <v>0</v>
          </cell>
          <cell r="H454">
            <v>531134.71999999997</v>
          </cell>
          <cell r="I454">
            <v>0</v>
          </cell>
          <cell r="J454">
            <v>531134.71999999997</v>
          </cell>
          <cell r="K454">
            <v>0</v>
          </cell>
        </row>
        <row r="455">
          <cell r="F455">
            <v>923826.35</v>
          </cell>
          <cell r="G455">
            <v>0</v>
          </cell>
          <cell r="H455">
            <v>923826.35</v>
          </cell>
          <cell r="I455">
            <v>0</v>
          </cell>
          <cell r="J455">
            <v>923826.35</v>
          </cell>
          <cell r="K455">
            <v>0</v>
          </cell>
        </row>
        <row r="456">
          <cell r="F456">
            <v>139061.04999999999</v>
          </cell>
          <cell r="G456">
            <v>0</v>
          </cell>
          <cell r="H456">
            <v>139061.04999999999</v>
          </cell>
          <cell r="I456">
            <v>0</v>
          </cell>
          <cell r="J456">
            <v>139061.04999999999</v>
          </cell>
          <cell r="K456">
            <v>0</v>
          </cell>
        </row>
        <row r="457">
          <cell r="F457">
            <v>91019.76</v>
          </cell>
          <cell r="G457">
            <v>0</v>
          </cell>
          <cell r="H457">
            <v>91019.76</v>
          </cell>
          <cell r="I457">
            <v>0</v>
          </cell>
          <cell r="J457">
            <v>91019.76</v>
          </cell>
          <cell r="K457">
            <v>0</v>
          </cell>
        </row>
        <row r="458">
          <cell r="F458">
            <v>3177579.46</v>
          </cell>
          <cell r="G458">
            <v>0</v>
          </cell>
          <cell r="H458">
            <v>3177579.46</v>
          </cell>
          <cell r="I458">
            <v>0</v>
          </cell>
          <cell r="J458">
            <v>3177579.46</v>
          </cell>
          <cell r="K458">
            <v>0</v>
          </cell>
        </row>
        <row r="459">
          <cell r="F459">
            <v>47773.43</v>
          </cell>
          <cell r="G459">
            <v>0</v>
          </cell>
          <cell r="H459">
            <v>47773.43</v>
          </cell>
          <cell r="I459">
            <v>0</v>
          </cell>
          <cell r="J459">
            <v>47773.43</v>
          </cell>
          <cell r="K459">
            <v>0</v>
          </cell>
        </row>
        <row r="460">
          <cell r="F460">
            <v>3635863.51</v>
          </cell>
          <cell r="G460">
            <v>0</v>
          </cell>
          <cell r="H460">
            <v>3635863.51</v>
          </cell>
          <cell r="I460">
            <v>0</v>
          </cell>
          <cell r="J460">
            <v>3635863.51</v>
          </cell>
          <cell r="K460">
            <v>0</v>
          </cell>
        </row>
        <row r="461"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203893554.12</v>
          </cell>
        </row>
        <row r="462"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K462">
            <v>-2863807.06</v>
          </cell>
        </row>
        <row r="463">
          <cell r="F463">
            <v>172108165.47</v>
          </cell>
          <cell r="G463">
            <v>0</v>
          </cell>
          <cell r="H463">
            <v>172108165.47</v>
          </cell>
          <cell r="I463">
            <v>0</v>
          </cell>
          <cell r="J463">
            <v>172108165.47</v>
          </cell>
          <cell r="K463">
            <v>201029747.06</v>
          </cell>
        </row>
        <row r="465"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227511.32</v>
          </cell>
        </row>
        <row r="466">
          <cell r="F466">
            <v>1538992.15</v>
          </cell>
          <cell r="G466">
            <v>-243392.08</v>
          </cell>
          <cell r="H466">
            <v>1295600.07</v>
          </cell>
          <cell r="I466">
            <v>0</v>
          </cell>
          <cell r="J466">
            <v>1295600.07</v>
          </cell>
          <cell r="K466">
            <v>0</v>
          </cell>
        </row>
        <row r="467">
          <cell r="F467">
            <v>1538992.15</v>
          </cell>
          <cell r="G467">
            <v>-243392.08</v>
          </cell>
          <cell r="H467">
            <v>1295600.07</v>
          </cell>
          <cell r="I467">
            <v>0</v>
          </cell>
          <cell r="J467">
            <v>1295600.07</v>
          </cell>
          <cell r="K467">
            <v>227511.32</v>
          </cell>
        </row>
        <row r="469"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</row>
        <row r="471"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6417797.4400000004</v>
          </cell>
        </row>
        <row r="472">
          <cell r="F472">
            <v>641610.79</v>
          </cell>
          <cell r="G472">
            <v>0</v>
          </cell>
          <cell r="H472">
            <v>641610.79</v>
          </cell>
          <cell r="I472">
            <v>0</v>
          </cell>
          <cell r="J472">
            <v>641610.79</v>
          </cell>
          <cell r="K472">
            <v>0</v>
          </cell>
        </row>
        <row r="473">
          <cell r="F473">
            <v>255572.43</v>
          </cell>
          <cell r="G473">
            <v>0</v>
          </cell>
          <cell r="H473">
            <v>255572.43</v>
          </cell>
          <cell r="I473">
            <v>0</v>
          </cell>
          <cell r="J473">
            <v>255572.43</v>
          </cell>
          <cell r="K473">
            <v>0</v>
          </cell>
        </row>
        <row r="474">
          <cell r="F474">
            <v>2228693.25</v>
          </cell>
          <cell r="G474">
            <v>0</v>
          </cell>
          <cell r="H474">
            <v>2228693.25</v>
          </cell>
          <cell r="I474">
            <v>0</v>
          </cell>
          <cell r="J474">
            <v>2228693.25</v>
          </cell>
          <cell r="K474">
            <v>0</v>
          </cell>
        </row>
        <row r="475">
          <cell r="F475">
            <v>207693.79</v>
          </cell>
          <cell r="G475">
            <v>0</v>
          </cell>
          <cell r="H475">
            <v>207693.79</v>
          </cell>
          <cell r="I475">
            <v>0</v>
          </cell>
          <cell r="J475">
            <v>207693.79</v>
          </cell>
          <cell r="K475">
            <v>0</v>
          </cell>
        </row>
        <row r="476">
          <cell r="F476">
            <v>3751344.35</v>
          </cell>
          <cell r="G476">
            <v>0</v>
          </cell>
          <cell r="H476">
            <v>3751344.35</v>
          </cell>
          <cell r="I476">
            <v>0</v>
          </cell>
          <cell r="J476">
            <v>3751344.35</v>
          </cell>
          <cell r="K476">
            <v>0</v>
          </cell>
        </row>
        <row r="477">
          <cell r="F477">
            <v>245929.56</v>
          </cell>
          <cell r="G477">
            <v>0</v>
          </cell>
          <cell r="H477">
            <v>245929.56</v>
          </cell>
          <cell r="I477">
            <v>0</v>
          </cell>
          <cell r="J477">
            <v>245929.56</v>
          </cell>
          <cell r="K477">
            <v>0</v>
          </cell>
        </row>
        <row r="478">
          <cell r="F478">
            <v>813539.92</v>
          </cell>
          <cell r="G478">
            <v>0</v>
          </cell>
          <cell r="H478">
            <v>813539.92</v>
          </cell>
          <cell r="I478">
            <v>0</v>
          </cell>
          <cell r="J478">
            <v>813539.92</v>
          </cell>
          <cell r="K478">
            <v>0</v>
          </cell>
        </row>
        <row r="479">
          <cell r="F479">
            <v>8144384.0899999989</v>
          </cell>
          <cell r="G479">
            <v>0</v>
          </cell>
          <cell r="H479">
            <v>8144384.0899999989</v>
          </cell>
          <cell r="I479">
            <v>0</v>
          </cell>
          <cell r="J479">
            <v>8144384.0899999989</v>
          </cell>
          <cell r="K479">
            <v>6417797.4400000004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3">
          <cell r="F483">
            <v>0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</row>
        <row r="484">
          <cell r="F484">
            <v>0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</row>
        <row r="486">
          <cell r="F486">
            <v>0</v>
          </cell>
          <cell r="G486">
            <v>0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</row>
        <row r="488"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0</v>
          </cell>
          <cell r="K488">
            <v>0</v>
          </cell>
        </row>
        <row r="490">
          <cell r="F490">
            <v>1612660.33</v>
          </cell>
          <cell r="G490">
            <v>0</v>
          </cell>
          <cell r="H490">
            <v>1612660.33</v>
          </cell>
          <cell r="I490">
            <v>0</v>
          </cell>
          <cell r="J490">
            <v>1612660.33</v>
          </cell>
          <cell r="K490">
            <v>0</v>
          </cell>
        </row>
        <row r="491">
          <cell r="F491">
            <v>426658.67</v>
          </cell>
          <cell r="G491">
            <v>0</v>
          </cell>
          <cell r="H491">
            <v>426658.67</v>
          </cell>
          <cell r="I491">
            <v>0</v>
          </cell>
          <cell r="J491">
            <v>426658.67</v>
          </cell>
          <cell r="K491">
            <v>0</v>
          </cell>
        </row>
        <row r="492"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1848421.13</v>
          </cell>
        </row>
        <row r="493"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  <cell r="K493">
            <v>1298090.8</v>
          </cell>
        </row>
        <row r="494"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  <cell r="K494">
            <v>341948.94</v>
          </cell>
        </row>
        <row r="495">
          <cell r="F495">
            <v>2039319</v>
          </cell>
          <cell r="G495">
            <v>0</v>
          </cell>
          <cell r="H495">
            <v>2039319</v>
          </cell>
          <cell r="I495">
            <v>0</v>
          </cell>
          <cell r="J495">
            <v>2039319</v>
          </cell>
          <cell r="K495">
            <v>3488460.8699999996</v>
          </cell>
        </row>
        <row r="497">
          <cell r="F497">
            <v>45145195.560000002</v>
          </cell>
          <cell r="G497">
            <v>41966.5</v>
          </cell>
          <cell r="H497">
            <v>45187162.060000002</v>
          </cell>
          <cell r="I497">
            <v>0</v>
          </cell>
          <cell r="J497">
            <v>45187162.060000002</v>
          </cell>
          <cell r="K497">
            <v>0</v>
          </cell>
        </row>
        <row r="498">
          <cell r="F498">
            <v>30302.95</v>
          </cell>
          <cell r="G498">
            <v>0</v>
          </cell>
          <cell r="H498">
            <v>30302.95</v>
          </cell>
          <cell r="I498">
            <v>0</v>
          </cell>
          <cell r="J498">
            <v>30302.95</v>
          </cell>
          <cell r="K498">
            <v>0</v>
          </cell>
        </row>
        <row r="499">
          <cell r="F499">
            <v>59241.2</v>
          </cell>
          <cell r="G499">
            <v>0</v>
          </cell>
          <cell r="H499">
            <v>59241.2</v>
          </cell>
          <cell r="I499">
            <v>0</v>
          </cell>
          <cell r="J499">
            <v>59241.2</v>
          </cell>
          <cell r="K499">
            <v>0</v>
          </cell>
        </row>
        <row r="500">
          <cell r="F500">
            <v>40327.769999999997</v>
          </cell>
          <cell r="G500">
            <v>0</v>
          </cell>
          <cell r="H500">
            <v>40327.769999999997</v>
          </cell>
          <cell r="I500">
            <v>0</v>
          </cell>
          <cell r="J500">
            <v>40327.769999999997</v>
          </cell>
          <cell r="K500">
            <v>0</v>
          </cell>
        </row>
        <row r="501">
          <cell r="F501">
            <v>88384.4</v>
          </cell>
          <cell r="G501">
            <v>0</v>
          </cell>
          <cell r="H501">
            <v>88384.4</v>
          </cell>
          <cell r="I501">
            <v>0</v>
          </cell>
          <cell r="J501">
            <v>88384.4</v>
          </cell>
          <cell r="K501">
            <v>0</v>
          </cell>
        </row>
        <row r="502">
          <cell r="F502">
            <v>27593.13</v>
          </cell>
          <cell r="G502">
            <v>0</v>
          </cell>
          <cell r="H502">
            <v>27593.13</v>
          </cell>
          <cell r="I502">
            <v>0</v>
          </cell>
          <cell r="J502">
            <v>27593.13</v>
          </cell>
          <cell r="K502">
            <v>0</v>
          </cell>
        </row>
        <row r="503">
          <cell r="F503">
            <v>22258.54</v>
          </cell>
          <cell r="G503">
            <v>0</v>
          </cell>
          <cell r="H503">
            <v>22258.54</v>
          </cell>
          <cell r="I503">
            <v>0</v>
          </cell>
          <cell r="J503">
            <v>22258.54</v>
          </cell>
          <cell r="K503">
            <v>0</v>
          </cell>
        </row>
        <row r="504">
          <cell r="F504">
            <v>78549.33</v>
          </cell>
          <cell r="G504">
            <v>0</v>
          </cell>
          <cell r="H504">
            <v>78549.33</v>
          </cell>
          <cell r="I504">
            <v>0</v>
          </cell>
          <cell r="J504">
            <v>78549.33</v>
          </cell>
          <cell r="K504">
            <v>0</v>
          </cell>
        </row>
        <row r="505">
          <cell r="F505">
            <v>394660.62</v>
          </cell>
          <cell r="G505">
            <v>0</v>
          </cell>
          <cell r="H505">
            <v>394660.62</v>
          </cell>
          <cell r="I505">
            <v>0</v>
          </cell>
          <cell r="J505">
            <v>394660.62</v>
          </cell>
          <cell r="K505">
            <v>0</v>
          </cell>
        </row>
        <row r="506"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50357810.829999998</v>
          </cell>
        </row>
        <row r="507">
          <cell r="F507">
            <v>1153672.78</v>
          </cell>
          <cell r="G507">
            <v>0</v>
          </cell>
          <cell r="H507">
            <v>1153672.78</v>
          </cell>
          <cell r="I507">
            <v>0</v>
          </cell>
          <cell r="J507">
            <v>1153672.78</v>
          </cell>
          <cell r="K507">
            <v>0</v>
          </cell>
        </row>
        <row r="508"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1581904.84</v>
          </cell>
        </row>
        <row r="509"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135048.16</v>
          </cell>
        </row>
        <row r="510">
          <cell r="F510">
            <v>47040186.280000009</v>
          </cell>
          <cell r="G510">
            <v>41966.5</v>
          </cell>
          <cell r="H510">
            <v>47082152.780000009</v>
          </cell>
          <cell r="I510">
            <v>0</v>
          </cell>
          <cell r="J510">
            <v>47082152.780000009</v>
          </cell>
          <cell r="K510">
            <v>52074763.829999998</v>
          </cell>
        </row>
        <row r="512">
          <cell r="F512">
            <v>99640644.5</v>
          </cell>
          <cell r="G512">
            <v>-180244.83</v>
          </cell>
          <cell r="H512">
            <v>99460399.670000002</v>
          </cell>
          <cell r="I512">
            <v>0</v>
          </cell>
          <cell r="J512">
            <v>99460399.670000002</v>
          </cell>
          <cell r="K512">
            <v>0</v>
          </cell>
        </row>
        <row r="513">
          <cell r="F513">
            <v>471393.26</v>
          </cell>
          <cell r="G513">
            <v>0</v>
          </cell>
          <cell r="H513">
            <v>471393.26</v>
          </cell>
          <cell r="I513">
            <v>0</v>
          </cell>
          <cell r="J513">
            <v>471393.26</v>
          </cell>
          <cell r="K513">
            <v>0</v>
          </cell>
        </row>
        <row r="514">
          <cell r="F514">
            <v>93589.8</v>
          </cell>
          <cell r="G514">
            <v>0</v>
          </cell>
          <cell r="H514">
            <v>93589.8</v>
          </cell>
          <cell r="I514">
            <v>0</v>
          </cell>
          <cell r="J514">
            <v>93589.8</v>
          </cell>
          <cell r="K514">
            <v>0</v>
          </cell>
        </row>
        <row r="515">
          <cell r="F515">
            <v>73089.5</v>
          </cell>
          <cell r="G515">
            <v>62750</v>
          </cell>
          <cell r="H515">
            <v>135839.5</v>
          </cell>
          <cell r="I515">
            <v>0</v>
          </cell>
          <cell r="J515">
            <v>135839.5</v>
          </cell>
          <cell r="K515">
            <v>0</v>
          </cell>
        </row>
        <row r="516">
          <cell r="F516">
            <v>641390.76</v>
          </cell>
          <cell r="G516">
            <v>-119190.5</v>
          </cell>
          <cell r="H516">
            <v>522200.26</v>
          </cell>
          <cell r="I516">
            <v>0</v>
          </cell>
          <cell r="J516">
            <v>522200.26</v>
          </cell>
          <cell r="K516">
            <v>0</v>
          </cell>
        </row>
        <row r="517">
          <cell r="F517">
            <v>72333.289999999994</v>
          </cell>
          <cell r="G517">
            <v>0</v>
          </cell>
          <cell r="H517">
            <v>72333.289999999994</v>
          </cell>
          <cell r="I517">
            <v>0</v>
          </cell>
          <cell r="J517">
            <v>72333.289999999994</v>
          </cell>
          <cell r="K517">
            <v>0</v>
          </cell>
        </row>
        <row r="518">
          <cell r="F518">
            <v>3696472.22</v>
          </cell>
          <cell r="G518">
            <v>0</v>
          </cell>
          <cell r="H518">
            <v>3696472.22</v>
          </cell>
          <cell r="I518">
            <v>0</v>
          </cell>
          <cell r="J518">
            <v>3696472.22</v>
          </cell>
          <cell r="K518">
            <v>0</v>
          </cell>
        </row>
        <row r="519">
          <cell r="F519">
            <v>22210.1</v>
          </cell>
          <cell r="G519">
            <v>0</v>
          </cell>
          <cell r="H519">
            <v>22210.1</v>
          </cell>
          <cell r="I519">
            <v>0</v>
          </cell>
          <cell r="J519">
            <v>22210.1</v>
          </cell>
          <cell r="K519">
            <v>0</v>
          </cell>
        </row>
        <row r="520"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124682806.59</v>
          </cell>
        </row>
        <row r="521"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124120.89</v>
          </cell>
        </row>
        <row r="522"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83.36</v>
          </cell>
        </row>
        <row r="523"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4510.46</v>
          </cell>
        </row>
        <row r="524"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958753.82</v>
          </cell>
        </row>
        <row r="525"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11667.18</v>
          </cell>
        </row>
        <row r="526"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28824.21</v>
          </cell>
        </row>
        <row r="527"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  <cell r="K527">
            <v>2382.39</v>
          </cell>
        </row>
        <row r="528">
          <cell r="F528">
            <v>0</v>
          </cell>
          <cell r="G528">
            <v>580160</v>
          </cell>
          <cell r="H528">
            <v>580160</v>
          </cell>
          <cell r="I528">
            <v>0</v>
          </cell>
          <cell r="J528">
            <v>580160</v>
          </cell>
          <cell r="K528">
            <v>0</v>
          </cell>
        </row>
        <row r="529">
          <cell r="F529">
            <v>104711123.43000001</v>
          </cell>
          <cell r="G529">
            <v>343474.67000000004</v>
          </cell>
          <cell r="H529">
            <v>105054598.10000001</v>
          </cell>
          <cell r="I529">
            <v>0</v>
          </cell>
          <cell r="J529">
            <v>105054598.10000001</v>
          </cell>
          <cell r="K529">
            <v>125813148.89999999</v>
          </cell>
        </row>
        <row r="531">
          <cell r="F531">
            <v>1191821.33</v>
          </cell>
          <cell r="G531">
            <v>0</v>
          </cell>
          <cell r="H531">
            <v>1191821.33</v>
          </cell>
          <cell r="I531">
            <v>0</v>
          </cell>
          <cell r="J531">
            <v>1191821.33</v>
          </cell>
          <cell r="K531">
            <v>0</v>
          </cell>
        </row>
        <row r="532">
          <cell r="F532">
            <v>8957</v>
          </cell>
          <cell r="G532">
            <v>0</v>
          </cell>
          <cell r="H532">
            <v>8957</v>
          </cell>
          <cell r="I532">
            <v>0</v>
          </cell>
          <cell r="J532">
            <v>8957</v>
          </cell>
          <cell r="K532">
            <v>0</v>
          </cell>
        </row>
        <row r="533">
          <cell r="F533">
            <v>18406.939999999999</v>
          </cell>
          <cell r="G533">
            <v>0</v>
          </cell>
          <cell r="H533">
            <v>18406.939999999999</v>
          </cell>
          <cell r="I533">
            <v>0</v>
          </cell>
          <cell r="J533">
            <v>18406.939999999999</v>
          </cell>
          <cell r="K533">
            <v>0</v>
          </cell>
        </row>
        <row r="534">
          <cell r="F534">
            <v>451846</v>
          </cell>
          <cell r="G534">
            <v>0</v>
          </cell>
          <cell r="H534">
            <v>451846</v>
          </cell>
          <cell r="I534">
            <v>0</v>
          </cell>
          <cell r="J534">
            <v>451846</v>
          </cell>
          <cell r="K534">
            <v>0</v>
          </cell>
        </row>
        <row r="535">
          <cell r="F535">
            <v>147153</v>
          </cell>
          <cell r="G535">
            <v>0</v>
          </cell>
          <cell r="H535">
            <v>147153</v>
          </cell>
          <cell r="I535">
            <v>0</v>
          </cell>
          <cell r="J535">
            <v>147153</v>
          </cell>
          <cell r="K535">
            <v>0</v>
          </cell>
        </row>
        <row r="536">
          <cell r="F536">
            <v>11326.59</v>
          </cell>
          <cell r="G536">
            <v>-49224.959999999999</v>
          </cell>
          <cell r="H536">
            <v>-37898.370000000003</v>
          </cell>
          <cell r="I536">
            <v>0</v>
          </cell>
          <cell r="J536">
            <v>-37898.370000000003</v>
          </cell>
          <cell r="K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K537">
            <v>987054.97</v>
          </cell>
        </row>
        <row r="538">
          <cell r="F538">
            <v>0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13142.78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7889.64</v>
          </cell>
        </row>
        <row r="540">
          <cell r="F540">
            <v>0</v>
          </cell>
          <cell r="G540">
            <v>0</v>
          </cell>
          <cell r="H540">
            <v>0</v>
          </cell>
          <cell r="I540">
            <v>0</v>
          </cell>
          <cell r="J540">
            <v>0</v>
          </cell>
          <cell r="K540">
            <v>22878.05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175721.43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167501</v>
          </cell>
        </row>
        <row r="543">
          <cell r="F543">
            <v>1829510.86</v>
          </cell>
          <cell r="G543">
            <v>-49224.959999999999</v>
          </cell>
          <cell r="H543">
            <v>1780285.9</v>
          </cell>
          <cell r="I543">
            <v>0</v>
          </cell>
          <cell r="J543">
            <v>1780285.9</v>
          </cell>
          <cell r="K543">
            <v>1374187.87</v>
          </cell>
        </row>
        <row r="545">
          <cell r="F545">
            <v>19624367.170000002</v>
          </cell>
          <cell r="G545">
            <v>-40527</v>
          </cell>
          <cell r="H545">
            <v>19583840.170000002</v>
          </cell>
          <cell r="I545">
            <v>0</v>
          </cell>
          <cell r="J545">
            <v>19583840.170000002</v>
          </cell>
          <cell r="K545">
            <v>0</v>
          </cell>
        </row>
        <row r="546">
          <cell r="F546">
            <v>191795.78</v>
          </cell>
          <cell r="G546">
            <v>0</v>
          </cell>
          <cell r="H546">
            <v>191795.78</v>
          </cell>
          <cell r="I546">
            <v>0</v>
          </cell>
          <cell r="J546">
            <v>191795.78</v>
          </cell>
          <cell r="K546">
            <v>0</v>
          </cell>
        </row>
        <row r="547"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18776784.5</v>
          </cell>
        </row>
        <row r="548"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249181.37</v>
          </cell>
        </row>
        <row r="549">
          <cell r="F549">
            <v>19816162.950000003</v>
          </cell>
          <cell r="G549">
            <v>-40527</v>
          </cell>
          <cell r="H549">
            <v>19775635.950000003</v>
          </cell>
          <cell r="I549">
            <v>0</v>
          </cell>
          <cell r="J549">
            <v>19775635.950000003</v>
          </cell>
          <cell r="K549">
            <v>19025965.870000001</v>
          </cell>
        </row>
        <row r="551">
          <cell r="F551">
            <v>3398113.48</v>
          </cell>
          <cell r="G551">
            <v>-7299.01</v>
          </cell>
          <cell r="H551">
            <v>3390814.47</v>
          </cell>
          <cell r="I551">
            <v>0</v>
          </cell>
          <cell r="J551">
            <v>3390814.47</v>
          </cell>
          <cell r="K551">
            <v>0</v>
          </cell>
        </row>
        <row r="552">
          <cell r="F552">
            <v>119725.99</v>
          </cell>
          <cell r="G552">
            <v>0</v>
          </cell>
          <cell r="H552">
            <v>119725.99</v>
          </cell>
          <cell r="I552">
            <v>0</v>
          </cell>
          <cell r="J552">
            <v>119725.99</v>
          </cell>
          <cell r="K552">
            <v>0</v>
          </cell>
        </row>
        <row r="553">
          <cell r="F553">
            <v>101873.36</v>
          </cell>
          <cell r="G553">
            <v>0</v>
          </cell>
          <cell r="H553">
            <v>101873.36</v>
          </cell>
          <cell r="I553">
            <v>0</v>
          </cell>
          <cell r="J553">
            <v>101873.36</v>
          </cell>
          <cell r="K553">
            <v>0</v>
          </cell>
        </row>
        <row r="554"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3230657.48</v>
          </cell>
        </row>
        <row r="555"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117594.11</v>
          </cell>
        </row>
        <row r="556"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K556">
            <v>111783.25</v>
          </cell>
        </row>
        <row r="557">
          <cell r="F557">
            <v>3619712.83</v>
          </cell>
          <cell r="G557">
            <v>-7299.01</v>
          </cell>
          <cell r="H557">
            <v>3612413.8200000003</v>
          </cell>
          <cell r="I557">
            <v>0</v>
          </cell>
          <cell r="J557">
            <v>3612413.8200000003</v>
          </cell>
          <cell r="K557">
            <v>3460034.84</v>
          </cell>
        </row>
        <row r="559">
          <cell r="F559">
            <v>109885.9</v>
          </cell>
          <cell r="G559">
            <v>498498.52</v>
          </cell>
          <cell r="H559">
            <v>608384.42000000004</v>
          </cell>
          <cell r="I559">
            <v>0</v>
          </cell>
          <cell r="J559">
            <v>608384.42000000004</v>
          </cell>
          <cell r="K559">
            <v>0</v>
          </cell>
        </row>
        <row r="560">
          <cell r="F560">
            <v>4069.37</v>
          </cell>
          <cell r="G560">
            <v>11000</v>
          </cell>
          <cell r="H560">
            <v>15069.37</v>
          </cell>
          <cell r="I560">
            <v>0</v>
          </cell>
          <cell r="J560">
            <v>15069.37</v>
          </cell>
          <cell r="K560">
            <v>0</v>
          </cell>
        </row>
        <row r="561">
          <cell r="F561">
            <v>1143426.72</v>
          </cell>
          <cell r="G561">
            <v>0</v>
          </cell>
          <cell r="H561">
            <v>1143426.72</v>
          </cell>
          <cell r="I561">
            <v>0</v>
          </cell>
          <cell r="J561">
            <v>1143426.72</v>
          </cell>
          <cell r="K561">
            <v>0</v>
          </cell>
        </row>
        <row r="562"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154766.22</v>
          </cell>
        </row>
        <row r="563"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445835.04</v>
          </cell>
        </row>
        <row r="564"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3519.48</v>
          </cell>
        </row>
        <row r="565">
          <cell r="F565">
            <v>0</v>
          </cell>
          <cell r="G565">
            <v>-324570.78000000003</v>
          </cell>
          <cell r="H565">
            <v>-324570.78000000003</v>
          </cell>
          <cell r="I565">
            <v>0</v>
          </cell>
          <cell r="J565">
            <v>-324570.78000000003</v>
          </cell>
          <cell r="K565">
            <v>0</v>
          </cell>
        </row>
        <row r="566">
          <cell r="F566">
            <v>0</v>
          </cell>
          <cell r="G566">
            <v>1397000</v>
          </cell>
          <cell r="H566">
            <v>1397000</v>
          </cell>
          <cell r="I566">
            <v>0</v>
          </cell>
          <cell r="J566">
            <v>1397000</v>
          </cell>
          <cell r="K566">
            <v>0</v>
          </cell>
        </row>
        <row r="567">
          <cell r="F567">
            <v>1257381.99</v>
          </cell>
          <cell r="G567">
            <v>1581927.74</v>
          </cell>
          <cell r="H567">
            <v>2839309.73</v>
          </cell>
          <cell r="I567">
            <v>0</v>
          </cell>
          <cell r="J567">
            <v>2839309.73</v>
          </cell>
          <cell r="K567">
            <v>604120.74</v>
          </cell>
        </row>
        <row r="569"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1">
          <cell r="F571">
            <v>-180313397.34</v>
          </cell>
          <cell r="G571">
            <v>0</v>
          </cell>
          <cell r="H571">
            <v>-180313397.34</v>
          </cell>
          <cell r="I571">
            <v>0</v>
          </cell>
          <cell r="J571">
            <v>-180313397.34</v>
          </cell>
          <cell r="K571">
            <v>0</v>
          </cell>
        </row>
        <row r="572"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-205840682.91999999</v>
          </cell>
        </row>
        <row r="573">
          <cell r="F573">
            <v>-180313397.34</v>
          </cell>
          <cell r="G573">
            <v>0</v>
          </cell>
          <cell r="H573">
            <v>-180313397.34</v>
          </cell>
          <cell r="I573">
            <v>0</v>
          </cell>
          <cell r="J573">
            <v>-180313397.34</v>
          </cell>
          <cell r="K573">
            <v>-205840682.91999999</v>
          </cell>
        </row>
        <row r="575">
          <cell r="F575">
            <v>-81857.7</v>
          </cell>
          <cell r="G575">
            <v>0</v>
          </cell>
          <cell r="H575">
            <v>-81857.7</v>
          </cell>
          <cell r="I575">
            <v>0</v>
          </cell>
          <cell r="J575">
            <v>-81857.7</v>
          </cell>
          <cell r="K575">
            <v>0</v>
          </cell>
        </row>
        <row r="576">
          <cell r="F576">
            <v>0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-179262.29</v>
          </cell>
        </row>
        <row r="577">
          <cell r="F577">
            <v>6161.22</v>
          </cell>
          <cell r="G577">
            <v>0</v>
          </cell>
          <cell r="H577">
            <v>6161.22</v>
          </cell>
          <cell r="I577">
            <v>0</v>
          </cell>
          <cell r="J577">
            <v>6161.22</v>
          </cell>
          <cell r="K577">
            <v>0</v>
          </cell>
        </row>
        <row r="578">
          <cell r="F578">
            <v>71650.33</v>
          </cell>
          <cell r="G578">
            <v>0</v>
          </cell>
          <cell r="H578">
            <v>71650.33</v>
          </cell>
          <cell r="I578">
            <v>0</v>
          </cell>
          <cell r="J578">
            <v>71650.33</v>
          </cell>
          <cell r="K578">
            <v>0</v>
          </cell>
        </row>
        <row r="579"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8941.6</v>
          </cell>
        </row>
        <row r="580">
          <cell r="F580">
            <v>-4046.1499999999942</v>
          </cell>
          <cell r="G580">
            <v>0</v>
          </cell>
          <cell r="H580">
            <v>-4046.1499999999942</v>
          </cell>
          <cell r="I580">
            <v>0</v>
          </cell>
          <cell r="J580">
            <v>-4046.1499999999942</v>
          </cell>
          <cell r="K580">
            <v>-170320.69</v>
          </cell>
        </row>
        <row r="582"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4">
          <cell r="F584">
            <v>-2048073.77</v>
          </cell>
          <cell r="G584">
            <v>1707871.23</v>
          </cell>
          <cell r="H584">
            <v>-340202.54</v>
          </cell>
          <cell r="I584">
            <v>0</v>
          </cell>
          <cell r="J584">
            <v>-340202.54</v>
          </cell>
          <cell r="K584">
            <v>0</v>
          </cell>
        </row>
        <row r="585">
          <cell r="F585">
            <v>-324570.78000000003</v>
          </cell>
          <cell r="G585">
            <v>0</v>
          </cell>
          <cell r="H585">
            <v>-324570.78000000003</v>
          </cell>
          <cell r="I585">
            <v>0</v>
          </cell>
          <cell r="J585">
            <v>-324570.78000000003</v>
          </cell>
          <cell r="K585">
            <v>0</v>
          </cell>
        </row>
        <row r="586">
          <cell r="F586">
            <v>-354569.47</v>
          </cell>
          <cell r="G586">
            <v>324570.78000000003</v>
          </cell>
          <cell r="H586">
            <v>-29998.69</v>
          </cell>
          <cell r="I586">
            <v>0</v>
          </cell>
          <cell r="J586">
            <v>-29998.69</v>
          </cell>
          <cell r="K586">
            <v>0</v>
          </cell>
        </row>
        <row r="587"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  <cell r="K587">
            <v>-451936.68</v>
          </cell>
        </row>
        <row r="588"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-1214046.01</v>
          </cell>
        </row>
        <row r="589">
          <cell r="F589">
            <v>-2727214.0199999996</v>
          </cell>
          <cell r="G589">
            <v>2032442.01</v>
          </cell>
          <cell r="H589">
            <v>-694772.01</v>
          </cell>
          <cell r="I589">
            <v>0</v>
          </cell>
          <cell r="J589">
            <v>-694772.01</v>
          </cell>
          <cell r="K589">
            <v>-1665982.69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  <cell r="K591">
            <v>0</v>
          </cell>
        </row>
        <row r="593">
          <cell r="F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  <cell r="K593">
            <v>0</v>
          </cell>
        </row>
        <row r="595">
          <cell r="F595">
            <v>1796943.69</v>
          </cell>
          <cell r="G595">
            <v>-1794331.35</v>
          </cell>
          <cell r="H595">
            <v>2612.34</v>
          </cell>
          <cell r="I595">
            <v>0</v>
          </cell>
          <cell r="J595">
            <v>2612.34</v>
          </cell>
          <cell r="K595">
            <v>0</v>
          </cell>
        </row>
        <row r="596">
          <cell r="F596">
            <v>67820.27</v>
          </cell>
          <cell r="G596">
            <v>0</v>
          </cell>
          <cell r="H596">
            <v>67820.27</v>
          </cell>
          <cell r="I596">
            <v>0</v>
          </cell>
          <cell r="J596">
            <v>67820.27</v>
          </cell>
          <cell r="K596">
            <v>0</v>
          </cell>
        </row>
        <row r="597">
          <cell r="F597">
            <v>2000</v>
          </cell>
          <cell r="G597">
            <v>0</v>
          </cell>
          <cell r="H597">
            <v>2000</v>
          </cell>
          <cell r="I597">
            <v>0</v>
          </cell>
          <cell r="J597">
            <v>2000</v>
          </cell>
          <cell r="K597">
            <v>0</v>
          </cell>
        </row>
        <row r="598">
          <cell r="F598">
            <v>31017.599999999999</v>
          </cell>
          <cell r="G598">
            <v>0</v>
          </cell>
          <cell r="H598">
            <v>31017.599999999999</v>
          </cell>
          <cell r="I598">
            <v>0</v>
          </cell>
          <cell r="J598">
            <v>31017.599999999999</v>
          </cell>
          <cell r="K598">
            <v>0</v>
          </cell>
        </row>
        <row r="599">
          <cell r="F599">
            <v>1397000</v>
          </cell>
          <cell r="G599">
            <v>-1397000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F601">
            <v>6161.22</v>
          </cell>
          <cell r="G601">
            <v>0</v>
          </cell>
          <cell r="H601">
            <v>6161.22</v>
          </cell>
          <cell r="I601">
            <v>0</v>
          </cell>
          <cell r="J601">
            <v>6161.22</v>
          </cell>
          <cell r="K601">
            <v>0</v>
          </cell>
        </row>
        <row r="602">
          <cell r="F602">
            <v>-6161.22</v>
          </cell>
          <cell r="G602">
            <v>0</v>
          </cell>
          <cell r="H602">
            <v>-6161.22</v>
          </cell>
          <cell r="I602">
            <v>0</v>
          </cell>
          <cell r="J602">
            <v>-6161.22</v>
          </cell>
          <cell r="K602">
            <v>0</v>
          </cell>
        </row>
        <row r="603">
          <cell r="F603">
            <v>178425.01</v>
          </cell>
          <cell r="G603">
            <v>0</v>
          </cell>
          <cell r="H603">
            <v>178425.01</v>
          </cell>
          <cell r="I603">
            <v>0</v>
          </cell>
          <cell r="J603">
            <v>178425.01</v>
          </cell>
          <cell r="K603">
            <v>0</v>
          </cell>
        </row>
        <row r="604"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139568.09</v>
          </cell>
        </row>
        <row r="605"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257615.04</v>
          </cell>
        </row>
        <row r="608"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2500</v>
          </cell>
        </row>
        <row r="609"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6674.98</v>
          </cell>
        </row>
        <row r="610"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1005610</v>
          </cell>
        </row>
        <row r="611"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8618.24</v>
          </cell>
        </row>
        <row r="612">
          <cell r="F612">
            <v>3473206.5700000003</v>
          </cell>
          <cell r="G612">
            <v>-3191331.35</v>
          </cell>
          <cell r="H612">
            <v>281875.21999999997</v>
          </cell>
          <cell r="I612">
            <v>0</v>
          </cell>
          <cell r="J612">
            <v>281875.21999999997</v>
          </cell>
          <cell r="K612">
            <v>1420586.3499999999</v>
          </cell>
        </row>
        <row r="614"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  <cell r="K614">
            <v>0</v>
          </cell>
        </row>
        <row r="616">
          <cell r="F616">
            <v>-417155.52</v>
          </cell>
          <cell r="G616">
            <v>0</v>
          </cell>
          <cell r="H616">
            <v>-417155.52</v>
          </cell>
          <cell r="I616">
            <v>0</v>
          </cell>
          <cell r="J616">
            <v>-417155.52</v>
          </cell>
          <cell r="K616">
            <v>0</v>
          </cell>
        </row>
        <row r="617">
          <cell r="F617">
            <v>-1806.07</v>
          </cell>
          <cell r="G617">
            <v>0</v>
          </cell>
          <cell r="H617">
            <v>-1806.07</v>
          </cell>
          <cell r="I617">
            <v>0</v>
          </cell>
          <cell r="J617">
            <v>-1806.07</v>
          </cell>
          <cell r="K617">
            <v>0</v>
          </cell>
        </row>
        <row r="618"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-953946.78</v>
          </cell>
        </row>
        <row r="619"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-26.56</v>
          </cell>
        </row>
        <row r="620"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0</v>
          </cell>
          <cell r="K620">
            <v>-2599852.8199999998</v>
          </cell>
        </row>
        <row r="621"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4839.18</v>
          </cell>
        </row>
        <row r="622">
          <cell r="F622">
            <v>-418961.59</v>
          </cell>
          <cell r="G622">
            <v>0</v>
          </cell>
          <cell r="H622">
            <v>-418961.59</v>
          </cell>
          <cell r="I622">
            <v>0</v>
          </cell>
          <cell r="J622">
            <v>-418961.59</v>
          </cell>
          <cell r="K622">
            <v>-3548986.98</v>
          </cell>
        </row>
        <row r="624"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6"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</row>
        <row r="628">
          <cell r="F628">
            <v>0</v>
          </cell>
          <cell r="G628">
            <v>-166604.56</v>
          </cell>
          <cell r="H628">
            <v>-166604.56</v>
          </cell>
          <cell r="I628">
            <v>0</v>
          </cell>
          <cell r="J628">
            <v>-166604.56</v>
          </cell>
          <cell r="K628">
            <v>0</v>
          </cell>
        </row>
        <row r="629">
          <cell r="F629">
            <v>0</v>
          </cell>
          <cell r="G629">
            <v>-166604.56</v>
          </cell>
          <cell r="H629">
            <v>-166604.56</v>
          </cell>
          <cell r="I629">
            <v>0</v>
          </cell>
          <cell r="J629">
            <v>-166604.56</v>
          </cell>
          <cell r="K629">
            <v>0</v>
          </cell>
        </row>
        <row r="631">
          <cell r="F631">
            <v>29038.22</v>
          </cell>
          <cell r="G631">
            <v>0</v>
          </cell>
          <cell r="H631">
            <v>29038.22</v>
          </cell>
          <cell r="I631">
            <v>0</v>
          </cell>
          <cell r="J631">
            <v>29038.22</v>
          </cell>
          <cell r="K631">
            <v>0</v>
          </cell>
        </row>
        <row r="632">
          <cell r="F632">
            <v>27514.78</v>
          </cell>
          <cell r="G632">
            <v>0</v>
          </cell>
          <cell r="H632">
            <v>27514.78</v>
          </cell>
          <cell r="I632">
            <v>0</v>
          </cell>
          <cell r="J632">
            <v>27514.78</v>
          </cell>
          <cell r="K632">
            <v>0</v>
          </cell>
        </row>
        <row r="633">
          <cell r="F633">
            <v>3358</v>
          </cell>
          <cell r="G633">
            <v>0</v>
          </cell>
          <cell r="H633">
            <v>3358</v>
          </cell>
          <cell r="I633">
            <v>0</v>
          </cell>
          <cell r="J633">
            <v>3358</v>
          </cell>
          <cell r="K633">
            <v>0</v>
          </cell>
        </row>
        <row r="634">
          <cell r="F634">
            <v>482609.71</v>
          </cell>
          <cell r="G634">
            <v>-62750</v>
          </cell>
          <cell r="H634">
            <v>419859.71</v>
          </cell>
          <cell r="I634">
            <v>0</v>
          </cell>
          <cell r="J634">
            <v>419859.71</v>
          </cell>
          <cell r="K634">
            <v>0</v>
          </cell>
        </row>
        <row r="635">
          <cell r="F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148</v>
          </cell>
        </row>
        <row r="636">
          <cell r="F636">
            <v>292.83</v>
          </cell>
          <cell r="G636">
            <v>0</v>
          </cell>
          <cell r="H636">
            <v>292.83</v>
          </cell>
          <cell r="I636">
            <v>0</v>
          </cell>
          <cell r="J636">
            <v>292.83</v>
          </cell>
          <cell r="K636">
            <v>53499.64</v>
          </cell>
        </row>
        <row r="637">
          <cell r="F637">
            <v>-292.83</v>
          </cell>
          <cell r="G637">
            <v>0</v>
          </cell>
          <cell r="H637">
            <v>-292.83</v>
          </cell>
          <cell r="I637">
            <v>0</v>
          </cell>
          <cell r="J637">
            <v>-292.83</v>
          </cell>
          <cell r="K637">
            <v>0</v>
          </cell>
        </row>
        <row r="638">
          <cell r="F638">
            <v>208893.75</v>
          </cell>
          <cell r="G638">
            <v>0</v>
          </cell>
          <cell r="H638">
            <v>208893.75</v>
          </cell>
          <cell r="I638">
            <v>0</v>
          </cell>
          <cell r="J638">
            <v>208893.75</v>
          </cell>
          <cell r="K638">
            <v>0</v>
          </cell>
        </row>
        <row r="639"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6699.16</v>
          </cell>
        </row>
        <row r="640"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  <cell r="K640">
            <v>43416.59</v>
          </cell>
        </row>
        <row r="641"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8.76</v>
          </cell>
        </row>
        <row r="642"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195193.15</v>
          </cell>
        </row>
        <row r="643"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0</v>
          </cell>
          <cell r="K643">
            <v>77743.34</v>
          </cell>
        </row>
        <row r="644">
          <cell r="F644">
            <v>751414.46</v>
          </cell>
          <cell r="G644">
            <v>-62750</v>
          </cell>
          <cell r="H644">
            <v>688664.46</v>
          </cell>
          <cell r="I644">
            <v>0</v>
          </cell>
          <cell r="J644">
            <v>688664.46</v>
          </cell>
          <cell r="K644">
            <v>376708.64</v>
          </cell>
        </row>
        <row r="646"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8">
          <cell r="F648">
            <v>30700260.489999998</v>
          </cell>
          <cell r="G648">
            <v>0</v>
          </cell>
          <cell r="H648">
            <v>30700260.489999998</v>
          </cell>
          <cell r="I648">
            <v>0</v>
          </cell>
          <cell r="J648">
            <v>30700260.489999998</v>
          </cell>
          <cell r="K648">
            <v>0</v>
          </cell>
        </row>
        <row r="649">
          <cell r="F649">
            <v>-24834103.260000002</v>
          </cell>
          <cell r="G649">
            <v>-5866157.2300000004</v>
          </cell>
          <cell r="H649">
            <v>-30700260.489999998</v>
          </cell>
          <cell r="I649">
            <v>0</v>
          </cell>
          <cell r="J649">
            <v>-30700260.489999998</v>
          </cell>
          <cell r="K649">
            <v>1158.01</v>
          </cell>
        </row>
        <row r="650"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24596458</v>
          </cell>
        </row>
        <row r="651">
          <cell r="F651">
            <v>5866157.2299999967</v>
          </cell>
          <cell r="G651">
            <v>-5866157.2300000004</v>
          </cell>
          <cell r="H651">
            <v>0</v>
          </cell>
          <cell r="I651">
            <v>0</v>
          </cell>
          <cell r="J651">
            <v>0</v>
          </cell>
          <cell r="K651">
            <v>24597616.010000002</v>
          </cell>
        </row>
        <row r="653">
          <cell r="F653">
            <v>-554523.42000000004</v>
          </cell>
          <cell r="G653">
            <v>0</v>
          </cell>
          <cell r="H653">
            <v>-554523.42000000004</v>
          </cell>
          <cell r="I653">
            <v>0</v>
          </cell>
          <cell r="J653">
            <v>-554523.42000000004</v>
          </cell>
          <cell r="K653">
            <v>0</v>
          </cell>
        </row>
        <row r="654">
          <cell r="F654">
            <v>-774255.02</v>
          </cell>
          <cell r="G654">
            <v>0</v>
          </cell>
          <cell r="H654">
            <v>-774255.02</v>
          </cell>
          <cell r="I654">
            <v>0</v>
          </cell>
          <cell r="J654">
            <v>-774255.02</v>
          </cell>
          <cell r="K654">
            <v>0</v>
          </cell>
        </row>
        <row r="655">
          <cell r="F655">
            <v>0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-1111029.26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-579661.24</v>
          </cell>
        </row>
        <row r="657">
          <cell r="F657">
            <v>27514.78</v>
          </cell>
          <cell r="G657">
            <v>0</v>
          </cell>
          <cell r="H657">
            <v>27514.78</v>
          </cell>
          <cell r="I657">
            <v>0</v>
          </cell>
          <cell r="J657">
            <v>27514.78</v>
          </cell>
          <cell r="K657">
            <v>0</v>
          </cell>
        </row>
        <row r="658">
          <cell r="F658">
            <v>-27514.78</v>
          </cell>
          <cell r="G658">
            <v>0</v>
          </cell>
          <cell r="H658">
            <v>-27514.78</v>
          </cell>
          <cell r="I658">
            <v>0</v>
          </cell>
          <cell r="J658">
            <v>-27514.78</v>
          </cell>
          <cell r="K658">
            <v>0</v>
          </cell>
        </row>
        <row r="659">
          <cell r="F659">
            <v>1726160.04</v>
          </cell>
          <cell r="G659">
            <v>0</v>
          </cell>
          <cell r="H659">
            <v>1726160.04</v>
          </cell>
          <cell r="I659">
            <v>0</v>
          </cell>
          <cell r="J659">
            <v>1726160.04</v>
          </cell>
          <cell r="K659">
            <v>0</v>
          </cell>
        </row>
        <row r="660">
          <cell r="F660">
            <v>635603.02</v>
          </cell>
          <cell r="G660">
            <v>0</v>
          </cell>
          <cell r="H660">
            <v>635603.02</v>
          </cell>
          <cell r="I660">
            <v>0</v>
          </cell>
          <cell r="J660">
            <v>635603.02</v>
          </cell>
          <cell r="K660">
            <v>0</v>
          </cell>
        </row>
        <row r="661">
          <cell r="F661">
            <v>292.83</v>
          </cell>
          <cell r="G661">
            <v>0</v>
          </cell>
          <cell r="H661">
            <v>292.83</v>
          </cell>
          <cell r="I661">
            <v>0</v>
          </cell>
          <cell r="J661">
            <v>292.83</v>
          </cell>
          <cell r="K661">
            <v>0</v>
          </cell>
        </row>
        <row r="662">
          <cell r="F662">
            <v>0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1372216.06</v>
          </cell>
        </row>
        <row r="663">
          <cell r="F663">
            <v>0</v>
          </cell>
          <cell r="G663">
            <v>0</v>
          </cell>
          <cell r="H663">
            <v>0</v>
          </cell>
          <cell r="I663">
            <v>0</v>
          </cell>
          <cell r="J663">
            <v>0</v>
          </cell>
          <cell r="K663">
            <v>1260661.1100000001</v>
          </cell>
        </row>
        <row r="664"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107.46</v>
          </cell>
        </row>
        <row r="665">
          <cell r="F665">
            <v>0</v>
          </cell>
          <cell r="G665">
            <v>6032761.79</v>
          </cell>
          <cell r="H665">
            <v>6032761.79</v>
          </cell>
          <cell r="I665">
            <v>0</v>
          </cell>
          <cell r="J665">
            <v>6032761.79</v>
          </cell>
          <cell r="K665">
            <v>0</v>
          </cell>
        </row>
        <row r="666">
          <cell r="F666">
            <v>1033277.4500000001</v>
          </cell>
          <cell r="G666">
            <v>6032761.79</v>
          </cell>
          <cell r="H666">
            <v>7066039.2400000002</v>
          </cell>
          <cell r="I666">
            <v>0</v>
          </cell>
          <cell r="J666">
            <v>7066039.2400000002</v>
          </cell>
          <cell r="K666">
            <v>942294.13000000012</v>
          </cell>
        </row>
        <row r="668">
          <cell r="F668">
            <v>0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70"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</row>
        <row r="672"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</row>
        <row r="673">
          <cell r="F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7133361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7133361</v>
          </cell>
        </row>
        <row r="676">
          <cell r="F676">
            <v>3768565</v>
          </cell>
          <cell r="G676">
            <v>-1480256.54</v>
          </cell>
          <cell r="H676">
            <v>2288308.46</v>
          </cell>
          <cell r="I676">
            <v>0</v>
          </cell>
          <cell r="J676">
            <v>2288308.46</v>
          </cell>
          <cell r="K676">
            <v>0</v>
          </cell>
        </row>
        <row r="677"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-5211234</v>
          </cell>
        </row>
        <row r="678"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582201</v>
          </cell>
        </row>
        <row r="679">
          <cell r="F679">
            <v>0</v>
          </cell>
          <cell r="G679">
            <v>-110230.39999999999</v>
          </cell>
          <cell r="H679">
            <v>-110230.39999999999</v>
          </cell>
          <cell r="I679">
            <v>0</v>
          </cell>
          <cell r="J679">
            <v>-110230.39999999999</v>
          </cell>
          <cell r="K679">
            <v>0</v>
          </cell>
        </row>
        <row r="680">
          <cell r="F680">
            <v>0</v>
          </cell>
          <cell r="G680">
            <v>9834.4</v>
          </cell>
          <cell r="H680">
            <v>9834.4</v>
          </cell>
          <cell r="I680">
            <v>0</v>
          </cell>
          <cell r="J680">
            <v>9834.4</v>
          </cell>
          <cell r="K680">
            <v>0</v>
          </cell>
        </row>
        <row r="681">
          <cell r="F681">
            <v>3768565</v>
          </cell>
          <cell r="G681">
            <v>-1580652.54</v>
          </cell>
          <cell r="H681">
            <v>2187912.46</v>
          </cell>
          <cell r="I681">
            <v>0</v>
          </cell>
          <cell r="J681">
            <v>2187912.46</v>
          </cell>
          <cell r="K681">
            <v>-4629033</v>
          </cell>
        </row>
        <row r="683">
          <cell r="F683">
            <v>7398733.8700000001</v>
          </cell>
          <cell r="G683">
            <v>122930.22</v>
          </cell>
          <cell r="H683">
            <v>7521664.0899999999</v>
          </cell>
          <cell r="I683">
            <v>0</v>
          </cell>
          <cell r="J683">
            <v>7521664.0899999999</v>
          </cell>
          <cell r="K683">
            <v>11646426.27</v>
          </cell>
        </row>
        <row r="684">
          <cell r="F684">
            <v>7398733.8700000001</v>
          </cell>
          <cell r="G684">
            <v>122930.22</v>
          </cell>
          <cell r="H684">
            <v>7521664.0899999999</v>
          </cell>
          <cell r="I684">
            <v>0</v>
          </cell>
          <cell r="J684">
            <v>7521664.0899999999</v>
          </cell>
          <cell r="K684">
            <v>11646426.27</v>
          </cell>
        </row>
        <row r="685">
          <cell r="F685">
            <v>8.0000021494925022E-2</v>
          </cell>
          <cell r="G685">
            <v>-1.6007106751203537E-9</v>
          </cell>
          <cell r="H685">
            <v>8.0000019632279873E-2</v>
          </cell>
          <cell r="I685">
            <v>0</v>
          </cell>
          <cell r="J685">
            <v>8.0000019632279873E-2</v>
          </cell>
          <cell r="K685">
            <v>3.9115548133850098E-8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Wykaz jednostek"/>
      <sheetName val="SF"/>
      <sheetName val="ZZwK GK"/>
      <sheetName val="ZZwK Sp"/>
      <sheetName val="ZZwK 2"/>
      <sheetName val="N01A"/>
      <sheetName val="N01B"/>
      <sheetName val="N02"/>
      <sheetName val="N03"/>
      <sheetName val="N04"/>
      <sheetName val="N05"/>
      <sheetName val="N06A"/>
      <sheetName val="N06B"/>
      <sheetName val="N07"/>
      <sheetName val="N08"/>
      <sheetName val="N09"/>
      <sheetName val="N10"/>
      <sheetName val="N11A"/>
      <sheetName val="N11B"/>
      <sheetName val="N11C"/>
      <sheetName val="N11D"/>
      <sheetName val="N12"/>
      <sheetName val="N13"/>
      <sheetName val="N14"/>
      <sheetName val="N15"/>
      <sheetName val="N16"/>
      <sheetName val="N17"/>
      <sheetName val="N18A"/>
      <sheetName val="N18B"/>
      <sheetName val="N19"/>
      <sheetName val="N20"/>
      <sheetName val="N21"/>
      <sheetName val="N22"/>
      <sheetName val="N23"/>
      <sheetName val="WK"/>
      <sheetName val="Wybrane dane"/>
      <sheetName val="1 Należności"/>
      <sheetName val="2 Zobowiązania"/>
      <sheetName val="3 Pożyczki udzielone"/>
      <sheetName val="4 Zob finansowe"/>
      <sheetName val="5 Sprzedaż"/>
      <sheetName val="6 Zakup"/>
      <sheetName val="7 Dz finansowa"/>
      <sheetName val="8 ŚT sprzedający"/>
      <sheetName val="9 ŚT kupujący"/>
      <sheetName val="10 Wykaz AF"/>
      <sheetName val="11 Kapitał"/>
      <sheetName val="12 Warunkowe"/>
    </sheetNames>
    <sheetDataSet>
      <sheetData sheetId="0" refreshError="1">
        <row r="22">
          <cell r="T22" t="str">
            <v>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est obr i sald zmiany"/>
      <sheetName val="AKT ZUE"/>
      <sheetName val="PAS ZUE"/>
      <sheetName val="RZIS ZUE"/>
      <sheetName val="ZZwKW (2)"/>
      <sheetName val="RPP (2)"/>
      <sheetName val="MG lead"/>
      <sheetName val="Aktywa"/>
      <sheetName val="Pasywa"/>
      <sheetName val="RZiS"/>
      <sheetName val="ZZwKW"/>
      <sheetName val="RPP"/>
      <sheetName val="Wybrane dane na Euro"/>
      <sheetName val="7 Przychody"/>
      <sheetName val="8 Koszty operac"/>
      <sheetName val="8.1 Amort"/>
      <sheetName val="9 Poz przych op"/>
      <sheetName val="10 Poz koszt op"/>
      <sheetName val="11 Przych fin"/>
      <sheetName val="12 Koszty fin"/>
      <sheetName val="13.1 Podatek"/>
      <sheetName val="13.1 cd"/>
      <sheetName val="13.1"/>
      <sheetName val="13.3"/>
      <sheetName val="14"/>
      <sheetName val="15 Rzeczowe aktywa trw."/>
      <sheetName val="15 cd"/>
      <sheetName val="16 WNiP"/>
      <sheetName val="16 cd"/>
      <sheetName val="16 cd2"/>
      <sheetName val="18 pozost aktyw"/>
      <sheetName val="19 Zapasy"/>
      <sheetName val="20 Należności "/>
      <sheetName val="22 Zysk zatrzymany"/>
      <sheetName val="Nadwyżka ze spr akcji"/>
      <sheetName val="25 Kredyty"/>
      <sheetName val="24 Pozostałe zob fin"/>
      <sheetName val="25 Rezerwy"/>
      <sheetName val="26 Umowy budowlane"/>
      <sheetName val="27 Kaucje"/>
      <sheetName val="28 Zobowiazania"/>
      <sheetName val="29 Leasing"/>
      <sheetName val="33 instr fin"/>
      <sheetName val="34.1 trans handl"/>
      <sheetName val="35 srodki pieniezne"/>
      <sheetName val="Transakcje niepieniężne i źród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0">
          <cell r="D10">
            <v>3248490.7199999997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46">
          <cell r="B46">
            <v>143635942.88999999</v>
          </cell>
        </row>
      </sheetData>
      <sheetData sheetId="43"/>
      <sheetData sheetId="44"/>
      <sheetData sheetId="4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 2008"/>
      <sheetName val="Tabela ruchów"/>
      <sheetName val="Korekty BO"/>
      <sheetName val="Przegląd uchwał FINAL"/>
      <sheetName val=" KAPITAŁ AKCYJNY Lata 2002-2009"/>
      <sheetName val="procedury"/>
      <sheetName val="aport ŚT i WNIP"/>
      <sheetName val="Aport- rozliczenie"/>
      <sheetName val="Tickmarks"/>
      <sheetName val="tabela ruchu"/>
      <sheetName val=" KAPITAŁ AKCYJNY "/>
      <sheetName val="procedury 31.12.2006"/>
      <sheetName val="procedury 31.12.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91">
          <cell r="B91">
            <v>1892962.9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H55"/>
  <sheetViews>
    <sheetView showGridLines="0" zoomScaleNormal="100" zoomScaleSheetLayoutView="90" workbookViewId="0">
      <selection activeCell="C8" sqref="C8"/>
    </sheetView>
  </sheetViews>
  <sheetFormatPr defaultColWidth="9.140625" defaultRowHeight="12.75" x14ac:dyDescent="0.2"/>
  <cols>
    <col min="1" max="1" width="5" style="106" customWidth="1"/>
    <col min="2" max="2" width="44.140625" style="253" customWidth="1"/>
    <col min="3" max="6" width="14.7109375" style="253" customWidth="1"/>
    <col min="7" max="7" width="19.42578125" style="106" customWidth="1"/>
    <col min="8" max="8" width="14.85546875" style="106" customWidth="1"/>
    <col min="9" max="16384" width="9.140625" style="106"/>
  </cols>
  <sheetData>
    <row r="1" spans="2:8" s="170" customFormat="1" ht="15" customHeight="1" x14ac:dyDescent="0.2">
      <c r="B1" s="251" t="s">
        <v>126</v>
      </c>
      <c r="C1" s="251"/>
      <c r="D1" s="251"/>
      <c r="E1" s="251"/>
      <c r="F1" s="251"/>
    </row>
    <row r="3" spans="2:8" x14ac:dyDescent="0.2">
      <c r="B3" s="252" t="s">
        <v>127</v>
      </c>
    </row>
    <row r="5" spans="2:8" s="256" customFormat="1" ht="28.5" customHeight="1" x14ac:dyDescent="0.25">
      <c r="B5" s="254" t="s">
        <v>128</v>
      </c>
      <c r="C5" s="254" t="s">
        <v>129</v>
      </c>
      <c r="D5" s="255" t="s">
        <v>130</v>
      </c>
      <c r="E5" s="255" t="s">
        <v>131</v>
      </c>
      <c r="F5" s="255" t="s">
        <v>131</v>
      </c>
    </row>
    <row r="6" spans="2:8" ht="13.5" customHeight="1" x14ac:dyDescent="0.2">
      <c r="B6" s="257"/>
      <c r="C6" s="257"/>
      <c r="D6" s="258" t="s">
        <v>152</v>
      </c>
      <c r="E6" s="258" t="s">
        <v>153</v>
      </c>
      <c r="F6" s="258" t="s">
        <v>154</v>
      </c>
    </row>
    <row r="7" spans="2:8" ht="42.75" customHeight="1" x14ac:dyDescent="0.2">
      <c r="B7" s="259" t="s">
        <v>132</v>
      </c>
      <c r="C7" s="259" t="s">
        <v>133</v>
      </c>
      <c r="D7" s="260">
        <v>4.2084999999999999</v>
      </c>
      <c r="E7" s="260">
        <v>4.1708999999999996</v>
      </c>
      <c r="F7" s="261" t="s">
        <v>134</v>
      </c>
      <c r="G7" s="262"/>
    </row>
    <row r="8" spans="2:8" ht="100.5" customHeight="1" x14ac:dyDescent="0.2">
      <c r="B8" s="259" t="s">
        <v>135</v>
      </c>
      <c r="C8" s="259" t="s">
        <v>136</v>
      </c>
      <c r="D8" s="263">
        <v>4.1783999999999999</v>
      </c>
      <c r="E8" s="264" t="s">
        <v>134</v>
      </c>
      <c r="F8" s="263">
        <v>4.2891000000000004</v>
      </c>
      <c r="G8" s="265"/>
    </row>
    <row r="9" spans="2:8" ht="37.5" customHeight="1" x14ac:dyDescent="0.2">
      <c r="B9" s="266" t="s">
        <v>137</v>
      </c>
      <c r="C9" s="266" t="s">
        <v>133</v>
      </c>
      <c r="D9" s="260">
        <v>4.2084999999999999</v>
      </c>
      <c r="E9" s="267">
        <v>4.1708999999999996</v>
      </c>
      <c r="F9" s="261">
        <v>4.2198000000000002</v>
      </c>
      <c r="G9" s="268"/>
    </row>
    <row r="10" spans="2:8" ht="8.25" customHeight="1" x14ac:dyDescent="0.2"/>
    <row r="11" spans="2:8" x14ac:dyDescent="0.2">
      <c r="B11" s="269" t="s">
        <v>138</v>
      </c>
      <c r="C11" s="269"/>
      <c r="D11" s="269"/>
      <c r="E11" s="269"/>
      <c r="F11" s="269"/>
    </row>
    <row r="12" spans="2:8" x14ac:dyDescent="0.2">
      <c r="B12" s="269"/>
      <c r="C12" s="270"/>
      <c r="D12" s="270"/>
      <c r="E12" s="270"/>
      <c r="F12" s="270"/>
    </row>
    <row r="13" spans="2:8" ht="12.75" customHeight="1" x14ac:dyDescent="0.2">
      <c r="B13" s="271"/>
      <c r="C13" s="272" t="s">
        <v>26</v>
      </c>
      <c r="D13" s="273"/>
      <c r="E13" s="272" t="s">
        <v>27</v>
      </c>
      <c r="F13" s="273"/>
      <c r="G13" s="114"/>
      <c r="H13" s="115"/>
    </row>
    <row r="14" spans="2:8" ht="17.25" customHeight="1" x14ac:dyDescent="0.2">
      <c r="B14" s="271"/>
      <c r="C14" s="274" t="s">
        <v>152</v>
      </c>
      <c r="D14" s="275"/>
      <c r="E14" s="274" t="s">
        <v>153</v>
      </c>
      <c r="F14" s="275"/>
      <c r="G14" s="119"/>
      <c r="H14" s="115"/>
    </row>
    <row r="15" spans="2:8" ht="12" x14ac:dyDescent="0.2">
      <c r="B15" s="276"/>
      <c r="C15" s="277" t="s">
        <v>139</v>
      </c>
      <c r="D15" s="277" t="s">
        <v>140</v>
      </c>
      <c r="E15" s="277" t="s">
        <v>139</v>
      </c>
      <c r="F15" s="277" t="s">
        <v>140</v>
      </c>
    </row>
    <row r="16" spans="2:8" ht="14.25" customHeight="1" x14ac:dyDescent="0.2">
      <c r="B16" s="278" t="s">
        <v>29</v>
      </c>
      <c r="C16" s="279">
        <v>165477</v>
      </c>
      <c r="D16" s="280">
        <v>39320</v>
      </c>
      <c r="E16" s="279">
        <v>158317</v>
      </c>
      <c r="F16" s="281">
        <v>37958</v>
      </c>
      <c r="G16" s="282"/>
      <c r="H16" s="283"/>
    </row>
    <row r="17" spans="2:8" ht="12" x14ac:dyDescent="0.2">
      <c r="B17" s="284" t="s">
        <v>40</v>
      </c>
      <c r="C17" s="281">
        <v>255093</v>
      </c>
      <c r="D17" s="280">
        <v>60614</v>
      </c>
      <c r="E17" s="279">
        <v>316965</v>
      </c>
      <c r="F17" s="281">
        <v>75994</v>
      </c>
      <c r="G17" s="285"/>
      <c r="H17" s="283"/>
    </row>
    <row r="18" spans="2:8" ht="12" x14ac:dyDescent="0.2">
      <c r="B18" s="286" t="s">
        <v>48</v>
      </c>
      <c r="C18" s="287">
        <v>420570</v>
      </c>
      <c r="D18" s="288">
        <v>99934</v>
      </c>
      <c r="E18" s="289">
        <v>475282</v>
      </c>
      <c r="F18" s="289">
        <v>113952</v>
      </c>
      <c r="G18" s="282"/>
      <c r="H18" s="283"/>
    </row>
    <row r="19" spans="2:8" ht="5.25" customHeight="1" x14ac:dyDescent="0.2">
      <c r="B19" s="290"/>
      <c r="C19" s="291"/>
      <c r="D19" s="279"/>
      <c r="E19" s="271"/>
      <c r="F19" s="279"/>
      <c r="H19" s="283"/>
    </row>
    <row r="20" spans="2:8" ht="12" x14ac:dyDescent="0.2">
      <c r="B20" s="284" t="s">
        <v>50</v>
      </c>
      <c r="C20" s="292">
        <v>208674</v>
      </c>
      <c r="D20" s="280">
        <v>49584</v>
      </c>
      <c r="E20" s="293">
        <v>210366</v>
      </c>
      <c r="F20" s="281">
        <v>50437</v>
      </c>
      <c r="G20" s="283"/>
      <c r="H20" s="283"/>
    </row>
    <row r="21" spans="2:8" ht="12" x14ac:dyDescent="0.2">
      <c r="B21" s="284" t="s">
        <v>56</v>
      </c>
      <c r="C21" s="292">
        <v>24782</v>
      </c>
      <c r="D21" s="280">
        <v>5889</v>
      </c>
      <c r="E21" s="293">
        <v>23837</v>
      </c>
      <c r="F21" s="281">
        <v>5715</v>
      </c>
      <c r="H21" s="294"/>
    </row>
    <row r="22" spans="2:8" ht="12" x14ac:dyDescent="0.2">
      <c r="B22" s="284" t="s">
        <v>64</v>
      </c>
      <c r="C22" s="293">
        <v>187114</v>
      </c>
      <c r="D22" s="280">
        <v>44461</v>
      </c>
      <c r="E22" s="293">
        <v>241079</v>
      </c>
      <c r="F22" s="281">
        <v>57800</v>
      </c>
      <c r="G22" s="295"/>
    </row>
    <row r="23" spans="2:8" ht="12" x14ac:dyDescent="0.2">
      <c r="B23" s="296" t="s">
        <v>72</v>
      </c>
      <c r="C23" s="297">
        <v>420570</v>
      </c>
      <c r="D23" s="297">
        <v>99934</v>
      </c>
      <c r="E23" s="298">
        <v>475282</v>
      </c>
      <c r="F23" s="298">
        <v>113952</v>
      </c>
    </row>
    <row r="24" spans="2:8" ht="12" x14ac:dyDescent="0.2">
      <c r="B24" s="290"/>
      <c r="C24" s="290"/>
      <c r="D24" s="290"/>
      <c r="E24" s="290"/>
      <c r="F24" s="290"/>
    </row>
    <row r="25" spans="2:8" ht="12" x14ac:dyDescent="0.2">
      <c r="B25" s="290" t="s">
        <v>141</v>
      </c>
      <c r="C25" s="290"/>
      <c r="D25" s="290"/>
      <c r="E25" s="290"/>
      <c r="F25" s="290"/>
    </row>
    <row r="26" spans="2:8" ht="12" x14ac:dyDescent="0.2">
      <c r="B26" s="290"/>
      <c r="C26" s="299"/>
      <c r="D26" s="299"/>
      <c r="E26" s="299"/>
      <c r="F26" s="299"/>
    </row>
    <row r="27" spans="2:8" ht="13.5" customHeight="1" x14ac:dyDescent="0.2">
      <c r="B27" s="271"/>
      <c r="C27" s="273" t="s">
        <v>84</v>
      </c>
      <c r="D27" s="273"/>
      <c r="E27" s="273" t="s">
        <v>84</v>
      </c>
      <c r="F27" s="273"/>
    </row>
    <row r="28" spans="2:8" ht="15" customHeight="1" x14ac:dyDescent="0.2">
      <c r="B28" s="271"/>
      <c r="C28" s="274" t="s">
        <v>152</v>
      </c>
      <c r="D28" s="274"/>
      <c r="E28" s="274" t="s">
        <v>154</v>
      </c>
      <c r="F28" s="274"/>
    </row>
    <row r="29" spans="2:8" ht="12" x14ac:dyDescent="0.2">
      <c r="B29" s="276"/>
      <c r="C29" s="277" t="s">
        <v>139</v>
      </c>
      <c r="D29" s="277" t="s">
        <v>140</v>
      </c>
      <c r="E29" s="277" t="s">
        <v>139</v>
      </c>
      <c r="F29" s="277" t="s">
        <v>140</v>
      </c>
    </row>
    <row r="30" spans="2:8" ht="13.5" customHeight="1" x14ac:dyDescent="0.2">
      <c r="B30" s="278" t="s">
        <v>4</v>
      </c>
      <c r="C30" s="279">
        <v>112613</v>
      </c>
      <c r="D30" s="300">
        <v>26951</v>
      </c>
      <c r="E30" s="279">
        <v>30383</v>
      </c>
      <c r="F30" s="281">
        <v>7084</v>
      </c>
    </row>
    <row r="31" spans="2:8" ht="12" x14ac:dyDescent="0.2">
      <c r="B31" s="284" t="s">
        <v>5</v>
      </c>
      <c r="C31" s="279">
        <v>110171</v>
      </c>
      <c r="D31" s="300">
        <v>26367</v>
      </c>
      <c r="E31" s="279">
        <v>33746</v>
      </c>
      <c r="F31" s="281">
        <v>7868</v>
      </c>
      <c r="G31" s="282"/>
    </row>
    <row r="32" spans="2:8" s="301" customFormat="1" ht="12" x14ac:dyDescent="0.2">
      <c r="B32" s="286" t="s">
        <v>142</v>
      </c>
      <c r="C32" s="289">
        <v>2442</v>
      </c>
      <c r="D32" s="289">
        <v>584</v>
      </c>
      <c r="E32" s="289">
        <v>-3363</v>
      </c>
      <c r="F32" s="281">
        <v>-784</v>
      </c>
      <c r="G32" s="282"/>
    </row>
    <row r="33" spans="2:7" s="301" customFormat="1" ht="12" x14ac:dyDescent="0.2">
      <c r="B33" s="284" t="s">
        <v>143</v>
      </c>
      <c r="C33" s="279">
        <v>-2269</v>
      </c>
      <c r="D33" s="300">
        <v>-543</v>
      </c>
      <c r="E33" s="279">
        <v>-8298</v>
      </c>
      <c r="F33" s="281">
        <v>-1935</v>
      </c>
    </row>
    <row r="34" spans="2:7" s="301" customFormat="1" ht="12" x14ac:dyDescent="0.2">
      <c r="B34" s="284" t="s">
        <v>144</v>
      </c>
      <c r="C34" s="279">
        <v>-2021</v>
      </c>
      <c r="D34" s="300">
        <v>-484</v>
      </c>
      <c r="E34" s="279">
        <v>-8550</v>
      </c>
      <c r="F34" s="281">
        <v>-1993</v>
      </c>
    </row>
    <row r="35" spans="2:7" s="301" customFormat="1" ht="12" x14ac:dyDescent="0.2">
      <c r="B35" s="302" t="s">
        <v>15</v>
      </c>
      <c r="C35" s="287">
        <v>-1692</v>
      </c>
      <c r="D35" s="303">
        <v>-405</v>
      </c>
      <c r="E35" s="287">
        <v>-7023</v>
      </c>
      <c r="F35" s="281">
        <v>-1637</v>
      </c>
    </row>
    <row r="36" spans="2:7" s="301" customFormat="1" ht="12" x14ac:dyDescent="0.2">
      <c r="B36" s="304" t="s">
        <v>21</v>
      </c>
      <c r="C36" s="305">
        <v>-1692</v>
      </c>
      <c r="D36" s="306">
        <v>-405</v>
      </c>
      <c r="E36" s="305">
        <v>-7023</v>
      </c>
      <c r="F36" s="305">
        <v>-1637</v>
      </c>
    </row>
    <row r="37" spans="2:7" ht="12" x14ac:dyDescent="0.2">
      <c r="B37" s="290"/>
      <c r="C37" s="290"/>
      <c r="D37" s="290"/>
      <c r="E37" s="290"/>
      <c r="F37" s="290"/>
    </row>
    <row r="38" spans="2:7" ht="12" x14ac:dyDescent="0.2">
      <c r="B38" s="290" t="s">
        <v>145</v>
      </c>
      <c r="C38" s="290"/>
      <c r="D38" s="290"/>
      <c r="E38" s="290"/>
      <c r="F38" s="290"/>
    </row>
    <row r="39" spans="2:7" ht="12" x14ac:dyDescent="0.2">
      <c r="B39" s="290"/>
      <c r="C39" s="290"/>
      <c r="D39" s="290"/>
      <c r="E39" s="290"/>
      <c r="F39" s="290"/>
    </row>
    <row r="40" spans="2:7" ht="12" x14ac:dyDescent="0.2">
      <c r="B40" s="290"/>
      <c r="C40" s="273" t="s">
        <v>84</v>
      </c>
      <c r="D40" s="273"/>
      <c r="E40" s="273" t="s">
        <v>84</v>
      </c>
      <c r="F40" s="273"/>
    </row>
    <row r="41" spans="2:7" ht="12" customHeight="1" x14ac:dyDescent="0.2">
      <c r="B41" s="271"/>
      <c r="C41" s="274" t="s">
        <v>152</v>
      </c>
      <c r="D41" s="307"/>
      <c r="E41" s="274" t="s">
        <v>154</v>
      </c>
      <c r="F41" s="307"/>
    </row>
    <row r="42" spans="2:7" ht="18.75" customHeight="1" x14ac:dyDescent="0.2">
      <c r="B42" s="276"/>
      <c r="C42" s="277" t="s">
        <v>139</v>
      </c>
      <c r="D42" s="277" t="s">
        <v>140</v>
      </c>
      <c r="E42" s="277" t="s">
        <v>139</v>
      </c>
      <c r="F42" s="277" t="s">
        <v>140</v>
      </c>
    </row>
    <row r="43" spans="2:7" ht="28.5" customHeight="1" x14ac:dyDescent="0.2">
      <c r="B43" s="278" t="s">
        <v>146</v>
      </c>
      <c r="C43" s="279">
        <v>-75269</v>
      </c>
      <c r="D43" s="281">
        <v>-18014</v>
      </c>
      <c r="E43" s="279">
        <v>-29430</v>
      </c>
      <c r="F43" s="281">
        <v>-6862</v>
      </c>
    </row>
    <row r="44" spans="2:7" ht="24.75" customHeight="1" x14ac:dyDescent="0.2">
      <c r="B44" s="278" t="s">
        <v>147</v>
      </c>
      <c r="C44" s="279">
        <v>-11687</v>
      </c>
      <c r="D44" s="281">
        <v>-2797</v>
      </c>
      <c r="E44" s="279">
        <v>11199</v>
      </c>
      <c r="F44" s="281">
        <v>2611</v>
      </c>
    </row>
    <row r="45" spans="2:7" ht="22.5" customHeight="1" x14ac:dyDescent="0.2">
      <c r="B45" s="308" t="s">
        <v>148</v>
      </c>
      <c r="C45" s="305">
        <v>640</v>
      </c>
      <c r="D45" s="305">
        <v>153</v>
      </c>
      <c r="E45" s="305">
        <v>-2572</v>
      </c>
      <c r="F45" s="281">
        <v>-600</v>
      </c>
    </row>
    <row r="46" spans="2:7" ht="12" x14ac:dyDescent="0.2">
      <c r="B46" s="296" t="s">
        <v>149</v>
      </c>
      <c r="C46" s="298">
        <v>-86316</v>
      </c>
      <c r="D46" s="298">
        <v>-20658</v>
      </c>
      <c r="E46" s="298">
        <v>-20803</v>
      </c>
      <c r="F46" s="309">
        <v>-4851</v>
      </c>
      <c r="G46" s="310"/>
    </row>
    <row r="47" spans="2:7" ht="12" x14ac:dyDescent="0.2">
      <c r="B47" s="311" t="s">
        <v>150</v>
      </c>
      <c r="C47" s="312">
        <v>116144</v>
      </c>
      <c r="D47" s="312">
        <v>27846</v>
      </c>
      <c r="E47" s="312">
        <v>61207</v>
      </c>
      <c r="F47" s="312">
        <v>13835</v>
      </c>
    </row>
    <row r="48" spans="2:7" ht="12" x14ac:dyDescent="0.2">
      <c r="B48" s="313" t="s">
        <v>151</v>
      </c>
      <c r="C48" s="305">
        <v>29882</v>
      </c>
      <c r="D48" s="305">
        <v>7100</v>
      </c>
      <c r="E48" s="305">
        <v>39599</v>
      </c>
      <c r="F48" s="305">
        <v>9384</v>
      </c>
    </row>
    <row r="52" spans="2:4" x14ac:dyDescent="0.2">
      <c r="B52" s="314"/>
      <c r="D52" s="315"/>
    </row>
    <row r="53" spans="2:4" x14ac:dyDescent="0.2">
      <c r="B53" s="314"/>
      <c r="D53" s="315"/>
    </row>
    <row r="54" spans="2:4" x14ac:dyDescent="0.2">
      <c r="B54" s="314"/>
      <c r="D54" s="315"/>
    </row>
    <row r="55" spans="2:4" x14ac:dyDescent="0.2">
      <c r="B55" s="314"/>
    </row>
  </sheetData>
  <mergeCells count="13">
    <mergeCell ref="C28:D28"/>
    <mergeCell ref="E28:F28"/>
    <mergeCell ref="C40:D40"/>
    <mergeCell ref="E40:F40"/>
    <mergeCell ref="C41:D41"/>
    <mergeCell ref="E41:F41"/>
    <mergeCell ref="B1:F1"/>
    <mergeCell ref="C13:D13"/>
    <mergeCell ref="E13:F13"/>
    <mergeCell ref="C14:D14"/>
    <mergeCell ref="E14:F14"/>
    <mergeCell ref="C27:D27"/>
    <mergeCell ref="E27:F2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Footer>&amp;C&amp;"Arial,Kursywa"&amp;8&amp;F /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A46"/>
  <sheetViews>
    <sheetView showGridLines="0" zoomScaleNormal="100" zoomScaleSheetLayoutView="110" workbookViewId="0">
      <selection activeCell="A3" sqref="A3"/>
    </sheetView>
  </sheetViews>
  <sheetFormatPr defaultColWidth="9.140625" defaultRowHeight="12.75" x14ac:dyDescent="0.2"/>
  <cols>
    <col min="1" max="1" width="8.85546875" style="8" customWidth="1"/>
    <col min="2" max="2" width="58" style="9" customWidth="1"/>
    <col min="3" max="3" width="17.7109375" style="9" customWidth="1"/>
    <col min="4" max="4" width="15.7109375" style="9" hidden="1" customWidth="1"/>
    <col min="5" max="5" width="16.7109375" style="12" customWidth="1"/>
    <col min="6" max="6" width="16.7109375" style="12" hidden="1" customWidth="1"/>
    <col min="7" max="7" width="7.85546875" style="11" customWidth="1"/>
    <col min="8" max="8" width="16.7109375" style="9" customWidth="1"/>
    <col min="9" max="9" width="19.28515625" style="12" customWidth="1"/>
    <col min="10" max="10" width="4.28515625" style="95" customWidth="1"/>
    <col min="11" max="11" width="7.28515625" style="12" customWidth="1"/>
    <col min="12" max="12" width="17.5703125" style="13" customWidth="1"/>
    <col min="13" max="13" width="16.5703125" style="13" customWidth="1"/>
    <col min="14" max="14" width="11.85546875" style="12" customWidth="1"/>
    <col min="15" max="15" width="16.140625" style="12" customWidth="1"/>
    <col min="16" max="16" width="16.7109375" style="12" customWidth="1"/>
    <col min="17" max="17" width="17.7109375" style="12" customWidth="1"/>
    <col min="18" max="18" width="19.85546875" style="12" customWidth="1"/>
    <col min="19" max="19" width="20.42578125" style="14" customWidth="1"/>
    <col min="20" max="20" width="9.140625" style="15"/>
    <col min="21" max="21" width="19.5703125" style="14" customWidth="1"/>
    <col min="22" max="16384" width="9.140625" style="15"/>
  </cols>
  <sheetData>
    <row r="1" spans="1:261" s="7" customFormat="1" x14ac:dyDescent="0.2">
      <c r="A1" s="1"/>
      <c r="B1" s="2" t="s">
        <v>0</v>
      </c>
      <c r="C1" s="2"/>
      <c r="D1" s="2"/>
      <c r="E1" s="2"/>
      <c r="F1" s="2"/>
      <c r="G1" s="3"/>
      <c r="H1" s="34"/>
      <c r="I1" s="34"/>
      <c r="J1" s="34"/>
      <c r="K1" s="34"/>
      <c r="L1" s="4"/>
      <c r="M1" s="4"/>
      <c r="N1" s="2"/>
      <c r="O1" s="2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6"/>
    </row>
    <row r="2" spans="1:261" x14ac:dyDescent="0.2">
      <c r="E2" s="10" t="s">
        <v>1</v>
      </c>
      <c r="F2" s="10"/>
      <c r="H2" s="34"/>
      <c r="I2" s="34"/>
      <c r="J2" s="34"/>
      <c r="K2" s="34"/>
    </row>
    <row r="3" spans="1:261" s="12" customFormat="1" ht="27.75" customHeight="1" x14ac:dyDescent="0.2">
      <c r="A3" s="8"/>
      <c r="B3" s="16" t="s">
        <v>2</v>
      </c>
      <c r="C3" s="17" t="s">
        <v>3</v>
      </c>
      <c r="D3" s="17" t="s">
        <v>3</v>
      </c>
      <c r="E3" s="17" t="s">
        <v>3</v>
      </c>
      <c r="F3" s="18" t="s">
        <v>3</v>
      </c>
      <c r="G3" s="19"/>
      <c r="H3" s="34"/>
      <c r="I3" s="34"/>
      <c r="J3" s="34"/>
      <c r="K3" s="34"/>
      <c r="L3" s="20"/>
      <c r="M3" s="21"/>
      <c r="N3" s="22"/>
      <c r="O3" s="22"/>
      <c r="P3" s="22"/>
      <c r="R3" s="18"/>
      <c r="S3" s="23"/>
      <c r="U3" s="23"/>
    </row>
    <row r="4" spans="1:261" ht="15.75" customHeight="1" x14ac:dyDescent="0.2">
      <c r="B4" s="24"/>
      <c r="C4" s="25" t="s">
        <v>152</v>
      </c>
      <c r="D4" s="26" t="s">
        <v>152</v>
      </c>
      <c r="E4" s="25" t="s">
        <v>154</v>
      </c>
      <c r="F4" s="27" t="str">
        <f>'[1]Dane spółki powiązanej'!D44</f>
        <v>31-03-2017</v>
      </c>
      <c r="H4" s="34"/>
      <c r="I4" s="34"/>
      <c r="J4" s="34"/>
      <c r="K4" s="34"/>
      <c r="L4" s="28"/>
      <c r="M4" s="28"/>
      <c r="N4" s="22"/>
      <c r="O4" s="22"/>
      <c r="P4" s="22"/>
      <c r="R4" s="29"/>
    </row>
    <row r="5" spans="1:261" x14ac:dyDescent="0.2">
      <c r="B5" s="30" t="s">
        <v>4</v>
      </c>
      <c r="C5" s="31">
        <v>112613</v>
      </c>
      <c r="D5" s="31">
        <v>0</v>
      </c>
      <c r="E5" s="31">
        <v>30383</v>
      </c>
      <c r="F5" s="32">
        <v>0</v>
      </c>
      <c r="H5" s="34"/>
      <c r="I5" s="34"/>
      <c r="J5" s="34"/>
      <c r="K5" s="34"/>
      <c r="L5" s="35"/>
      <c r="M5" s="35"/>
      <c r="N5" s="36"/>
      <c r="O5" s="22"/>
      <c r="P5" s="22"/>
      <c r="R5" s="37"/>
    </row>
    <row r="6" spans="1:261" x14ac:dyDescent="0.2">
      <c r="B6" s="30" t="s">
        <v>5</v>
      </c>
      <c r="C6" s="31">
        <v>110171</v>
      </c>
      <c r="D6" s="31">
        <v>0</v>
      </c>
      <c r="E6" s="31">
        <v>33746</v>
      </c>
      <c r="F6" s="32">
        <v>0</v>
      </c>
      <c r="H6" s="34"/>
      <c r="I6" s="34"/>
      <c r="J6" s="34"/>
      <c r="K6" s="34"/>
      <c r="L6" s="35"/>
      <c r="M6" s="35"/>
      <c r="N6" s="36"/>
      <c r="O6" s="22"/>
      <c r="P6" s="22"/>
      <c r="R6" s="37"/>
    </row>
    <row r="7" spans="1:261" s="47" customFormat="1" x14ac:dyDescent="0.2">
      <c r="A7" s="38"/>
      <c r="B7" s="39" t="s">
        <v>6</v>
      </c>
      <c r="C7" s="40">
        <v>2442</v>
      </c>
      <c r="D7" s="40">
        <v>0</v>
      </c>
      <c r="E7" s="41">
        <v>-3363</v>
      </c>
      <c r="F7" s="42">
        <f>F5-F6</f>
        <v>0</v>
      </c>
      <c r="G7" s="43"/>
      <c r="H7" s="34"/>
      <c r="I7" s="34"/>
      <c r="J7" s="34"/>
      <c r="K7" s="34"/>
      <c r="L7" s="35"/>
      <c r="M7" s="35"/>
      <c r="N7" s="36"/>
      <c r="O7" s="44"/>
      <c r="P7" s="44"/>
      <c r="Q7" s="38"/>
      <c r="R7" s="45"/>
      <c r="S7" s="46"/>
      <c r="U7" s="46"/>
    </row>
    <row r="8" spans="1:261" ht="14.25" customHeight="1" x14ac:dyDescent="0.2">
      <c r="B8" s="30"/>
      <c r="C8" s="31"/>
      <c r="D8" s="31"/>
      <c r="E8" s="48"/>
      <c r="F8" s="49"/>
      <c r="H8" s="34"/>
      <c r="I8" s="34"/>
      <c r="J8" s="34"/>
      <c r="K8" s="34"/>
      <c r="L8" s="35"/>
      <c r="M8" s="35"/>
      <c r="N8" s="22"/>
      <c r="O8" s="22"/>
      <c r="P8" s="22"/>
      <c r="R8" s="37"/>
    </row>
    <row r="9" spans="1:261" ht="14.25" customHeight="1" x14ac:dyDescent="0.2">
      <c r="B9" s="30" t="s">
        <v>7</v>
      </c>
      <c r="C9" s="31">
        <v>4256</v>
      </c>
      <c r="D9" s="31">
        <v>0</v>
      </c>
      <c r="E9" s="31">
        <v>4333</v>
      </c>
      <c r="F9" s="32">
        <v>0</v>
      </c>
      <c r="H9" s="34"/>
      <c r="I9" s="34"/>
      <c r="J9" s="34"/>
      <c r="K9" s="34"/>
      <c r="L9" s="35"/>
      <c r="M9" s="35"/>
      <c r="N9" s="36"/>
      <c r="O9" s="44"/>
      <c r="P9" s="22"/>
      <c r="R9" s="37"/>
    </row>
    <row r="10" spans="1:261" ht="14.25" customHeight="1" x14ac:dyDescent="0.2">
      <c r="B10" s="30" t="s">
        <v>8</v>
      </c>
      <c r="C10" s="31">
        <v>619</v>
      </c>
      <c r="D10" s="31">
        <v>0</v>
      </c>
      <c r="E10" s="31">
        <v>699</v>
      </c>
      <c r="F10" s="32">
        <v>0</v>
      </c>
      <c r="H10" s="34"/>
      <c r="I10" s="34"/>
      <c r="J10" s="34"/>
      <c r="K10" s="34"/>
      <c r="L10" s="35"/>
      <c r="M10" s="35"/>
      <c r="N10" s="36"/>
      <c r="O10" s="22"/>
      <c r="P10" s="22"/>
      <c r="R10" s="37"/>
    </row>
    <row r="11" spans="1:261" ht="14.25" customHeight="1" x14ac:dyDescent="0.2">
      <c r="B11" s="30" t="s">
        <v>9</v>
      </c>
      <c r="C11" s="31">
        <v>1074</v>
      </c>
      <c r="D11" s="31">
        <v>0</v>
      </c>
      <c r="E11" s="31">
        <v>1301</v>
      </c>
      <c r="F11" s="32">
        <v>0</v>
      </c>
      <c r="H11" s="34"/>
      <c r="I11" s="34"/>
      <c r="J11" s="34"/>
      <c r="K11" s="34"/>
      <c r="L11" s="35"/>
      <c r="M11" s="35"/>
      <c r="N11" s="36"/>
      <c r="O11" s="22"/>
      <c r="P11" s="22"/>
      <c r="R11" s="37"/>
    </row>
    <row r="12" spans="1:261" s="47" customFormat="1" ht="14.25" customHeight="1" x14ac:dyDescent="0.2">
      <c r="A12" s="38"/>
      <c r="B12" s="39" t="s">
        <v>10</v>
      </c>
      <c r="C12" s="40">
        <v>-2269</v>
      </c>
      <c r="D12" s="40">
        <v>0</v>
      </c>
      <c r="E12" s="41">
        <v>-8298</v>
      </c>
      <c r="F12" s="42">
        <f>F7-F9+F10-F11</f>
        <v>0</v>
      </c>
      <c r="G12" s="43"/>
      <c r="H12" s="34"/>
      <c r="I12" s="34"/>
      <c r="J12" s="34"/>
      <c r="K12" s="34"/>
      <c r="L12" s="35"/>
      <c r="M12" s="35"/>
      <c r="N12" s="22"/>
      <c r="O12" s="50"/>
      <c r="P12" s="50"/>
      <c r="Q12" s="38"/>
      <c r="R12" s="45"/>
      <c r="S12" s="46"/>
      <c r="U12" s="46"/>
    </row>
    <row r="13" spans="1:261" ht="14.25" customHeight="1" x14ac:dyDescent="0.2">
      <c r="B13" s="30"/>
      <c r="C13" s="31"/>
      <c r="D13" s="31"/>
      <c r="E13" s="48"/>
      <c r="F13" s="49"/>
      <c r="H13" s="34"/>
      <c r="I13" s="34"/>
      <c r="J13" s="34"/>
      <c r="K13" s="34"/>
      <c r="L13" s="35"/>
      <c r="M13" s="35"/>
      <c r="N13" s="22"/>
      <c r="O13" s="22"/>
      <c r="P13" s="22"/>
      <c r="R13" s="37"/>
    </row>
    <row r="14" spans="1:261" ht="14.25" customHeight="1" x14ac:dyDescent="0.2">
      <c r="B14" s="30" t="s">
        <v>11</v>
      </c>
      <c r="C14" s="31">
        <v>414</v>
      </c>
      <c r="D14" s="31">
        <v>0</v>
      </c>
      <c r="E14" s="31">
        <v>630</v>
      </c>
      <c r="F14" s="32">
        <v>0</v>
      </c>
      <c r="H14" s="34"/>
      <c r="I14" s="34"/>
      <c r="J14" s="34"/>
      <c r="K14" s="34"/>
      <c r="L14" s="35"/>
      <c r="M14" s="35"/>
      <c r="N14" s="36"/>
      <c r="O14" s="22"/>
      <c r="P14" s="22"/>
      <c r="R14" s="37"/>
    </row>
    <row r="15" spans="1:261" x14ac:dyDescent="0.2">
      <c r="B15" s="30" t="s">
        <v>12</v>
      </c>
      <c r="C15" s="31">
        <v>166</v>
      </c>
      <c r="D15" s="31">
        <v>0</v>
      </c>
      <c r="E15" s="31">
        <v>882</v>
      </c>
      <c r="F15" s="32">
        <v>0</v>
      </c>
      <c r="G15" s="51"/>
      <c r="H15" s="34"/>
      <c r="I15" s="34"/>
      <c r="J15" s="34"/>
      <c r="K15" s="34"/>
      <c r="L15" s="35"/>
      <c r="M15" s="35"/>
      <c r="N15" s="36"/>
      <c r="O15" s="22"/>
      <c r="P15" s="22"/>
      <c r="R15" s="37"/>
    </row>
    <row r="16" spans="1:261" s="47" customFormat="1" x14ac:dyDescent="0.2">
      <c r="A16" s="38"/>
      <c r="B16" s="39" t="s">
        <v>13</v>
      </c>
      <c r="C16" s="40">
        <v>-2021</v>
      </c>
      <c r="D16" s="40">
        <v>0</v>
      </c>
      <c r="E16" s="41">
        <v>-8550</v>
      </c>
      <c r="F16" s="42">
        <f>F12+F14-F15</f>
        <v>0</v>
      </c>
      <c r="G16" s="11"/>
      <c r="H16" s="34"/>
      <c r="I16" s="34"/>
      <c r="J16" s="34"/>
      <c r="K16" s="34"/>
      <c r="L16" s="35"/>
      <c r="M16" s="35"/>
      <c r="N16" s="22"/>
      <c r="O16" s="50"/>
      <c r="P16" s="50"/>
      <c r="Q16" s="38"/>
      <c r="R16" s="45"/>
      <c r="S16" s="46"/>
      <c r="U16" s="46"/>
    </row>
    <row r="17" spans="1:21" x14ac:dyDescent="0.2">
      <c r="B17" s="30" t="s">
        <v>14</v>
      </c>
      <c r="C17" s="31">
        <v>-329</v>
      </c>
      <c r="D17" s="31">
        <v>0</v>
      </c>
      <c r="E17" s="31">
        <v>-1527</v>
      </c>
      <c r="F17" s="32">
        <v>0</v>
      </c>
      <c r="H17" s="34"/>
      <c r="I17" s="34"/>
      <c r="J17" s="34"/>
      <c r="K17" s="34"/>
      <c r="L17" s="35"/>
      <c r="M17" s="35"/>
      <c r="N17" s="22"/>
      <c r="O17" s="22"/>
      <c r="P17" s="22"/>
      <c r="R17" s="37"/>
    </row>
    <row r="18" spans="1:21" s="47" customFormat="1" x14ac:dyDescent="0.2">
      <c r="A18" s="38"/>
      <c r="B18" s="39" t="s">
        <v>15</v>
      </c>
      <c r="C18" s="40">
        <v>-1692</v>
      </c>
      <c r="D18" s="40">
        <v>0</v>
      </c>
      <c r="E18" s="41">
        <v>-7023</v>
      </c>
      <c r="F18" s="42">
        <f>F16-F17</f>
        <v>0</v>
      </c>
      <c r="G18" s="43"/>
      <c r="H18" s="34"/>
      <c r="I18" s="34"/>
      <c r="J18" s="34"/>
      <c r="K18" s="34"/>
      <c r="L18" s="35"/>
      <c r="M18" s="35"/>
      <c r="N18" s="22"/>
      <c r="O18" s="50"/>
      <c r="P18" s="50"/>
      <c r="Q18" s="38"/>
      <c r="R18" s="45"/>
      <c r="S18" s="46"/>
      <c r="U18" s="46"/>
    </row>
    <row r="19" spans="1:21" s="47" customFormat="1" x14ac:dyDescent="0.2">
      <c r="A19" s="38"/>
      <c r="B19" s="39" t="s">
        <v>16</v>
      </c>
      <c r="C19" s="40">
        <v>-1692</v>
      </c>
      <c r="D19" s="40">
        <v>0</v>
      </c>
      <c r="E19" s="41">
        <v>-7023</v>
      </c>
      <c r="F19" s="42">
        <f>F18</f>
        <v>0</v>
      </c>
      <c r="G19" s="43"/>
      <c r="H19" s="34"/>
      <c r="I19" s="34"/>
      <c r="J19" s="34"/>
      <c r="K19" s="34"/>
      <c r="L19" s="35"/>
      <c r="M19" s="35"/>
      <c r="N19" s="22"/>
      <c r="O19" s="44"/>
      <c r="P19" s="44"/>
      <c r="Q19" s="38"/>
      <c r="R19" s="45"/>
      <c r="S19" s="46"/>
      <c r="U19" s="46"/>
    </row>
    <row r="20" spans="1:21" x14ac:dyDescent="0.2">
      <c r="B20" s="52"/>
      <c r="C20" s="31"/>
      <c r="D20" s="31"/>
      <c r="E20" s="48"/>
      <c r="F20" s="49"/>
      <c r="H20" s="34"/>
      <c r="I20" s="34"/>
      <c r="J20" s="34"/>
      <c r="K20" s="34"/>
      <c r="L20" s="35"/>
      <c r="M20" s="35"/>
      <c r="N20" s="22"/>
      <c r="O20" s="22"/>
      <c r="P20" s="22"/>
      <c r="R20" s="37"/>
    </row>
    <row r="21" spans="1:21" s="47" customFormat="1" x14ac:dyDescent="0.2">
      <c r="A21" s="38"/>
      <c r="B21" s="53" t="s">
        <v>17</v>
      </c>
      <c r="C21" s="54"/>
      <c r="D21" s="54"/>
      <c r="E21" s="55"/>
      <c r="F21" s="56"/>
      <c r="G21" s="43"/>
      <c r="H21" s="34"/>
      <c r="I21" s="34"/>
      <c r="J21" s="34"/>
      <c r="K21" s="34"/>
      <c r="L21" s="35"/>
      <c r="M21" s="35"/>
      <c r="N21" s="22"/>
      <c r="O21" s="22"/>
      <c r="P21" s="22"/>
      <c r="Q21" s="38"/>
      <c r="R21" s="45"/>
      <c r="S21" s="46"/>
      <c r="U21" s="46"/>
    </row>
    <row r="22" spans="1:21" ht="24" x14ac:dyDescent="0.2">
      <c r="B22" s="57" t="s">
        <v>18</v>
      </c>
      <c r="C22" s="54">
        <v>0</v>
      </c>
      <c r="D22" s="54">
        <v>0</v>
      </c>
      <c r="E22" s="58">
        <v>0</v>
      </c>
      <c r="F22" s="59">
        <f>F23</f>
        <v>0</v>
      </c>
      <c r="H22" s="34"/>
      <c r="I22" s="34"/>
      <c r="J22" s="34"/>
      <c r="K22" s="34"/>
      <c r="L22" s="35"/>
      <c r="M22" s="35"/>
      <c r="N22" s="22"/>
      <c r="O22" s="22"/>
      <c r="P22" s="22"/>
      <c r="R22" s="37"/>
    </row>
    <row r="23" spans="1:21" s="67" customFormat="1" x14ac:dyDescent="0.25">
      <c r="A23" s="60"/>
      <c r="B23" s="61" t="s">
        <v>19</v>
      </c>
      <c r="C23" s="31">
        <v>0</v>
      </c>
      <c r="D23" s="31">
        <v>0</v>
      </c>
      <c r="E23" s="31">
        <v>0</v>
      </c>
      <c r="F23" s="32">
        <v>0</v>
      </c>
      <c r="G23" s="62"/>
      <c r="H23" s="34"/>
      <c r="I23" s="34"/>
      <c r="J23" s="34"/>
      <c r="K23" s="34"/>
      <c r="L23" s="35"/>
      <c r="M23" s="35"/>
      <c r="N23" s="63"/>
      <c r="O23" s="63"/>
      <c r="P23" s="63"/>
      <c r="Q23" s="64"/>
      <c r="R23" s="65"/>
      <c r="S23" s="66"/>
      <c r="U23" s="66"/>
    </row>
    <row r="24" spans="1:21" x14ac:dyDescent="0.2">
      <c r="B24" s="53" t="s">
        <v>20</v>
      </c>
      <c r="C24" s="54">
        <v>0</v>
      </c>
      <c r="D24" s="54">
        <v>0</v>
      </c>
      <c r="E24" s="58">
        <v>0</v>
      </c>
      <c r="F24" s="59">
        <f>F22</f>
        <v>0</v>
      </c>
      <c r="H24" s="34"/>
      <c r="I24" s="34"/>
      <c r="J24" s="34"/>
      <c r="K24" s="34"/>
      <c r="L24" s="35"/>
      <c r="M24" s="35"/>
      <c r="N24" s="22"/>
      <c r="O24" s="22"/>
      <c r="P24" s="22"/>
      <c r="R24" s="37"/>
    </row>
    <row r="25" spans="1:21" s="74" customFormat="1" x14ac:dyDescent="0.2">
      <c r="A25" s="68"/>
      <c r="B25" s="53" t="s">
        <v>21</v>
      </c>
      <c r="C25" s="40">
        <v>-1692</v>
      </c>
      <c r="D25" s="40">
        <v>0</v>
      </c>
      <c r="E25" s="41">
        <v>-7023</v>
      </c>
      <c r="F25" s="42">
        <f>F19+F24</f>
        <v>0</v>
      </c>
      <c r="G25" s="69"/>
      <c r="H25" s="34"/>
      <c r="I25" s="34"/>
      <c r="J25" s="34"/>
      <c r="K25" s="34"/>
      <c r="L25" s="35"/>
      <c r="M25" s="35"/>
      <c r="N25" s="22"/>
      <c r="O25" s="70"/>
      <c r="P25" s="71"/>
      <c r="Q25" s="68"/>
      <c r="R25" s="72"/>
      <c r="S25" s="73"/>
      <c r="U25" s="73"/>
    </row>
    <row r="26" spans="1:21" s="81" customFormat="1" x14ac:dyDescent="0.2">
      <c r="A26" s="75"/>
      <c r="B26" s="52"/>
      <c r="C26" s="76"/>
      <c r="D26" s="76"/>
      <c r="E26" s="48"/>
      <c r="F26" s="49"/>
      <c r="G26" s="77"/>
      <c r="H26" s="34"/>
      <c r="I26" s="34"/>
      <c r="J26" s="34"/>
      <c r="K26" s="34"/>
      <c r="L26" s="35"/>
      <c r="M26" s="35"/>
      <c r="N26" s="22"/>
      <c r="O26" s="79"/>
      <c r="P26" s="22"/>
      <c r="Q26" s="75"/>
      <c r="R26" s="78"/>
      <c r="S26" s="80"/>
      <c r="U26" s="80"/>
    </row>
    <row r="27" spans="1:21" ht="17.25" customHeight="1" x14ac:dyDescent="0.2">
      <c r="B27" s="82" t="s">
        <v>22</v>
      </c>
      <c r="C27" s="31">
        <v>23030083</v>
      </c>
      <c r="D27" s="31"/>
      <c r="E27" s="31">
        <v>23030083</v>
      </c>
      <c r="F27" s="32"/>
      <c r="H27" s="34"/>
      <c r="I27" s="34"/>
      <c r="J27" s="34"/>
      <c r="K27" s="34"/>
      <c r="L27" s="35"/>
      <c r="M27" s="35"/>
      <c r="N27" s="22"/>
      <c r="O27" s="22"/>
      <c r="P27" s="22"/>
      <c r="R27" s="37"/>
    </row>
    <row r="28" spans="1:21" ht="24" x14ac:dyDescent="0.2">
      <c r="B28" s="83" t="s">
        <v>23</v>
      </c>
      <c r="C28" s="76">
        <v>-7.349101477402481E-2</v>
      </c>
      <c r="D28" s="76">
        <v>0</v>
      </c>
      <c r="E28" s="76">
        <v>-0.30499962809513131</v>
      </c>
      <c r="F28" s="33">
        <v>0</v>
      </c>
      <c r="G28" s="62"/>
      <c r="H28" s="34"/>
      <c r="I28" s="34"/>
      <c r="J28" s="34"/>
      <c r="K28" s="34"/>
      <c r="L28" s="35"/>
      <c r="M28" s="35"/>
      <c r="N28" s="22"/>
      <c r="O28" s="50"/>
      <c r="P28" s="50"/>
      <c r="R28" s="23"/>
    </row>
    <row r="29" spans="1:21" ht="4.5" customHeight="1" x14ac:dyDescent="0.2">
      <c r="B29" s="52"/>
      <c r="C29" s="84"/>
      <c r="D29" s="84"/>
      <c r="E29" s="85"/>
      <c r="F29" s="86"/>
      <c r="H29" s="34"/>
      <c r="I29" s="34"/>
      <c r="J29" s="34"/>
      <c r="K29" s="34"/>
      <c r="M29" s="35"/>
      <c r="N29" s="22"/>
      <c r="O29" s="22"/>
      <c r="P29" s="22"/>
      <c r="R29" s="23"/>
    </row>
    <row r="30" spans="1:21" s="47" customFormat="1" x14ac:dyDescent="0.2">
      <c r="A30" s="38"/>
      <c r="B30" s="30" t="s">
        <v>24</v>
      </c>
      <c r="C30" s="76">
        <v>-7.349101477402481E-2</v>
      </c>
      <c r="D30" s="76">
        <v>0</v>
      </c>
      <c r="E30" s="76">
        <v>-0.30499962809513131</v>
      </c>
      <c r="F30" s="33">
        <v>0</v>
      </c>
      <c r="G30" s="87"/>
      <c r="H30" s="34"/>
      <c r="I30" s="34"/>
      <c r="J30" s="34"/>
      <c r="K30" s="34"/>
      <c r="L30" s="35"/>
      <c r="M30" s="35"/>
      <c r="N30" s="38"/>
      <c r="O30" s="38"/>
      <c r="P30" s="38"/>
      <c r="Q30" s="38"/>
      <c r="R30" s="23"/>
      <c r="S30" s="46"/>
      <c r="U30" s="46"/>
    </row>
    <row r="31" spans="1:21" x14ac:dyDescent="0.2">
      <c r="B31" s="88"/>
      <c r="C31" s="88"/>
      <c r="D31" s="88"/>
      <c r="E31" s="89"/>
      <c r="F31" s="90"/>
      <c r="H31" s="34"/>
      <c r="I31" s="34"/>
      <c r="J31" s="34"/>
      <c r="K31" s="34"/>
    </row>
    <row r="32" spans="1:21" x14ac:dyDescent="0.2">
      <c r="B32" s="92"/>
      <c r="C32" s="92"/>
      <c r="D32" s="92"/>
      <c r="E32" s="92"/>
      <c r="F32" s="92"/>
      <c r="H32" s="34"/>
      <c r="I32" s="34"/>
      <c r="J32" s="34"/>
      <c r="K32" s="34"/>
    </row>
    <row r="33" spans="1:261" x14ac:dyDescent="0.2">
      <c r="H33" s="34"/>
      <c r="I33" s="34"/>
      <c r="J33" s="34"/>
      <c r="K33" s="34"/>
    </row>
    <row r="34" spans="1:261" x14ac:dyDescent="0.2">
      <c r="C34" s="93"/>
      <c r="D34" s="93"/>
      <c r="E34" s="93"/>
      <c r="F34" s="94"/>
      <c r="G34" s="94"/>
      <c r="H34" s="34"/>
      <c r="I34" s="34"/>
      <c r="J34" s="34"/>
      <c r="K34" s="34"/>
    </row>
    <row r="35" spans="1:261" x14ac:dyDescent="0.2">
      <c r="H35" s="34"/>
      <c r="I35" s="34"/>
      <c r="J35" s="34"/>
      <c r="K35" s="34"/>
      <c r="N35" s="23"/>
    </row>
    <row r="36" spans="1:261" x14ac:dyDescent="0.2">
      <c r="C36" s="96"/>
      <c r="D36" s="96"/>
      <c r="H36" s="34"/>
      <c r="I36" s="34"/>
      <c r="J36" s="34"/>
      <c r="K36" s="34"/>
    </row>
    <row r="37" spans="1:261" x14ac:dyDescent="0.2">
      <c r="B37" s="97"/>
      <c r="C37" s="96"/>
      <c r="D37" s="96"/>
      <c r="H37" s="34"/>
      <c r="I37" s="34"/>
      <c r="J37" s="34"/>
      <c r="K37" s="34"/>
    </row>
    <row r="38" spans="1:261" x14ac:dyDescent="0.2">
      <c r="B38" s="98"/>
      <c r="H38" s="34"/>
      <c r="I38" s="34"/>
      <c r="J38" s="34"/>
      <c r="K38" s="34"/>
    </row>
    <row r="39" spans="1:261" x14ac:dyDescent="0.2">
      <c r="B39" s="99"/>
      <c r="C39" s="96"/>
      <c r="D39" s="96"/>
      <c r="H39" s="34"/>
      <c r="I39" s="34"/>
      <c r="J39" s="34"/>
      <c r="K39" s="34"/>
    </row>
    <row r="40" spans="1:261" x14ac:dyDescent="0.2">
      <c r="B40" s="100"/>
      <c r="K40" s="23"/>
    </row>
    <row r="41" spans="1:261" x14ac:dyDescent="0.2">
      <c r="B41" s="101"/>
      <c r="C41" s="102"/>
      <c r="D41" s="102"/>
      <c r="H41" s="102"/>
      <c r="K41" s="23"/>
    </row>
    <row r="42" spans="1:261" x14ac:dyDescent="0.2">
      <c r="B42" s="103"/>
    </row>
    <row r="43" spans="1:261" x14ac:dyDescent="0.2">
      <c r="B43" s="104"/>
    </row>
    <row r="44" spans="1:261" x14ac:dyDescent="0.2">
      <c r="B44" s="105"/>
    </row>
    <row r="45" spans="1:261" ht="18.75" customHeight="1" x14ac:dyDescent="0.2">
      <c r="B45" s="97"/>
    </row>
    <row r="46" spans="1:261" s="9" customFormat="1" x14ac:dyDescent="0.2">
      <c r="A46" s="8"/>
      <c r="B46" s="97"/>
      <c r="E46" s="12"/>
      <c r="F46" s="12"/>
      <c r="G46" s="11"/>
      <c r="I46" s="12"/>
      <c r="J46" s="95"/>
      <c r="K46" s="12"/>
      <c r="L46" s="13"/>
      <c r="M46" s="13"/>
      <c r="N46" s="12"/>
      <c r="O46" s="12"/>
      <c r="P46" s="12"/>
      <c r="Q46" s="12"/>
      <c r="R46" s="12"/>
      <c r="S46" s="14"/>
      <c r="T46" s="15"/>
      <c r="U46" s="14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  <c r="EQ46" s="15"/>
      <c r="ER46" s="15"/>
      <c r="ES46" s="15"/>
      <c r="ET46" s="15"/>
      <c r="EU46" s="15"/>
      <c r="EV46" s="15"/>
      <c r="EW46" s="15"/>
      <c r="EX46" s="15"/>
      <c r="EY46" s="15"/>
      <c r="EZ46" s="15"/>
      <c r="FA46" s="15"/>
      <c r="FB46" s="15"/>
      <c r="FC46" s="15"/>
      <c r="FD46" s="15"/>
      <c r="FE46" s="15"/>
      <c r="FF46" s="15"/>
      <c r="FG46" s="15"/>
      <c r="FH46" s="15"/>
      <c r="FI46" s="15"/>
      <c r="FJ46" s="15"/>
      <c r="FK46" s="15"/>
      <c r="FL46" s="15"/>
      <c r="FM46" s="15"/>
      <c r="FN46" s="15"/>
      <c r="FO46" s="15"/>
      <c r="FP46" s="15"/>
      <c r="FQ46" s="15"/>
      <c r="FR46" s="15"/>
      <c r="FS46" s="15"/>
      <c r="FT46" s="15"/>
      <c r="FU46" s="15"/>
      <c r="FV46" s="15"/>
      <c r="FW46" s="15"/>
      <c r="FX46" s="15"/>
      <c r="FY46" s="15"/>
      <c r="FZ46" s="15"/>
      <c r="GA46" s="15"/>
      <c r="GB46" s="15"/>
      <c r="GC46" s="15"/>
      <c r="GD46" s="15"/>
      <c r="GE46" s="15"/>
      <c r="GF46" s="15"/>
      <c r="GG46" s="15"/>
      <c r="GH46" s="15"/>
      <c r="GI46" s="15"/>
      <c r="GJ46" s="15"/>
      <c r="GK46" s="15"/>
      <c r="GL46" s="15"/>
      <c r="GM46" s="15"/>
      <c r="GN46" s="15"/>
      <c r="GO46" s="15"/>
      <c r="GP46" s="15"/>
      <c r="GQ46" s="15"/>
      <c r="GR46" s="15"/>
      <c r="GS46" s="15"/>
      <c r="GT46" s="15"/>
      <c r="GU46" s="15"/>
      <c r="GV46" s="15"/>
      <c r="GW46" s="15"/>
      <c r="GX46" s="15"/>
      <c r="GY46" s="15"/>
      <c r="GZ46" s="15"/>
      <c r="HA46" s="15"/>
      <c r="HB46" s="15"/>
      <c r="HC46" s="15"/>
      <c r="HD46" s="15"/>
      <c r="HE46" s="15"/>
      <c r="HF46" s="15"/>
      <c r="HG46" s="15"/>
      <c r="HH46" s="15"/>
      <c r="HI46" s="15"/>
      <c r="HJ46" s="15"/>
      <c r="HK46" s="15"/>
      <c r="HL46" s="15"/>
      <c r="HM46" s="15"/>
      <c r="HN46" s="15"/>
      <c r="HO46" s="15"/>
      <c r="HP46" s="15"/>
      <c r="HQ46" s="15"/>
      <c r="HR46" s="15"/>
      <c r="HS46" s="15"/>
      <c r="HT46" s="15"/>
      <c r="HU46" s="15"/>
      <c r="HV46" s="15"/>
      <c r="HW46" s="15"/>
      <c r="HX46" s="15"/>
      <c r="HY46" s="15"/>
      <c r="HZ46" s="15"/>
      <c r="IA46" s="15"/>
      <c r="IB46" s="15"/>
      <c r="IC46" s="15"/>
      <c r="ID46" s="15"/>
      <c r="IE46" s="15"/>
      <c r="IF46" s="15"/>
      <c r="IG46" s="15"/>
      <c r="IH46" s="15"/>
      <c r="II46" s="15"/>
      <c r="IJ46" s="15"/>
      <c r="IK46" s="15"/>
      <c r="IL46" s="15"/>
      <c r="IM46" s="15"/>
      <c r="IN46" s="15"/>
      <c r="IO46" s="15"/>
      <c r="IP46" s="15"/>
      <c r="IQ46" s="15"/>
      <c r="IR46" s="15"/>
      <c r="IS46" s="15"/>
      <c r="IT46" s="15"/>
      <c r="IU46" s="15"/>
      <c r="IV46" s="15"/>
      <c r="IW46" s="15"/>
      <c r="IX46" s="15"/>
      <c r="IY46" s="15"/>
      <c r="IZ46" s="15"/>
      <c r="JA46" s="15"/>
    </row>
  </sheetData>
  <mergeCells count="49">
    <mergeCell ref="IV1:IZ1"/>
    <mergeCell ref="HR1:HV1"/>
    <mergeCell ref="HW1:IA1"/>
    <mergeCell ref="IB1:IF1"/>
    <mergeCell ref="IG1:IK1"/>
    <mergeCell ref="IL1:IP1"/>
    <mergeCell ref="IQ1:IU1"/>
    <mergeCell ref="GN1:GR1"/>
    <mergeCell ref="GS1:GW1"/>
    <mergeCell ref="GX1:HB1"/>
    <mergeCell ref="HC1:HG1"/>
    <mergeCell ref="HH1:HL1"/>
    <mergeCell ref="HM1:HQ1"/>
    <mergeCell ref="FJ1:FN1"/>
    <mergeCell ref="FO1:FS1"/>
    <mergeCell ref="FT1:FX1"/>
    <mergeCell ref="FY1:GC1"/>
    <mergeCell ref="GD1:GH1"/>
    <mergeCell ref="GI1:GM1"/>
    <mergeCell ref="EF1:EJ1"/>
    <mergeCell ref="EK1:EO1"/>
    <mergeCell ref="EP1:ET1"/>
    <mergeCell ref="EU1:EY1"/>
    <mergeCell ref="EZ1:FD1"/>
    <mergeCell ref="FE1:FI1"/>
    <mergeCell ref="DB1:DF1"/>
    <mergeCell ref="DG1:DK1"/>
    <mergeCell ref="DL1:DP1"/>
    <mergeCell ref="DQ1:DU1"/>
    <mergeCell ref="DV1:DZ1"/>
    <mergeCell ref="EA1:EE1"/>
    <mergeCell ref="BX1:CB1"/>
    <mergeCell ref="CC1:CG1"/>
    <mergeCell ref="CH1:CL1"/>
    <mergeCell ref="CM1:CQ1"/>
    <mergeCell ref="CR1:CV1"/>
    <mergeCell ref="CW1:DA1"/>
    <mergeCell ref="AT1:AX1"/>
    <mergeCell ref="AY1:BC1"/>
    <mergeCell ref="BD1:BH1"/>
    <mergeCell ref="BI1:BM1"/>
    <mergeCell ref="BN1:BR1"/>
    <mergeCell ref="BS1:BW1"/>
    <mergeCell ref="P1:T1"/>
    <mergeCell ref="U1:Y1"/>
    <mergeCell ref="Z1:AD1"/>
    <mergeCell ref="AE1:AI1"/>
    <mergeCell ref="AJ1:AN1"/>
    <mergeCell ref="AO1:AS1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&amp;C&amp;"Arial,Kursywa"&amp;8&amp;F /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X68"/>
  <sheetViews>
    <sheetView showGridLines="0" tabSelected="1" zoomScaleNormal="100" zoomScaleSheetLayoutView="110" workbookViewId="0">
      <selection activeCell="F16" sqref="F16"/>
    </sheetView>
  </sheetViews>
  <sheetFormatPr defaultColWidth="9.140625" defaultRowHeight="12.75" x14ac:dyDescent="0.2"/>
  <cols>
    <col min="1" max="1" width="8.85546875" style="8" customWidth="1"/>
    <col min="2" max="2" width="60.7109375" style="64" customWidth="1"/>
    <col min="3" max="3" width="17.85546875" style="64" customWidth="1"/>
    <col min="4" max="4" width="16.7109375" style="64" customWidth="1"/>
    <col min="5" max="5" width="16.7109375" style="133" customWidth="1"/>
    <col min="6" max="6" width="19.7109375" style="64" customWidth="1"/>
    <col min="7" max="7" width="33.42578125" style="64" customWidth="1"/>
    <col min="8" max="9" width="18.28515625" style="116" customWidth="1"/>
    <col min="10" max="10" width="15.42578125" style="12" customWidth="1"/>
    <col min="11" max="11" width="11" style="116" customWidth="1"/>
    <col min="12" max="12" width="18.140625" style="116" customWidth="1"/>
    <col min="13" max="13" width="9.140625" style="116"/>
    <col min="14" max="14" width="15.7109375" style="116" customWidth="1"/>
    <col min="15" max="15" width="9.140625" style="116"/>
    <col min="16" max="16" width="15.28515625" style="116" customWidth="1"/>
    <col min="17" max="17" width="19.28515625" style="116" customWidth="1"/>
    <col min="18" max="16384" width="9.140625" style="116"/>
  </cols>
  <sheetData>
    <row r="1" spans="2:258" s="106" customFormat="1" ht="15" customHeight="1" x14ac:dyDescent="0.2">
      <c r="B1" s="107" t="s">
        <v>25</v>
      </c>
      <c r="C1" s="2"/>
      <c r="D1" s="2"/>
      <c r="E1" s="108"/>
      <c r="F1" s="33"/>
      <c r="G1" s="33"/>
      <c r="H1" s="33"/>
      <c r="I1" s="33"/>
      <c r="J1" s="33"/>
      <c r="K1" s="33"/>
      <c r="L1" s="33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  <c r="CA1" s="109"/>
      <c r="CB1" s="109"/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09"/>
      <c r="DA1" s="109"/>
      <c r="DB1" s="109"/>
      <c r="DC1" s="109"/>
      <c r="DD1" s="109"/>
      <c r="DE1" s="109"/>
      <c r="DF1" s="109"/>
      <c r="DG1" s="109"/>
      <c r="DH1" s="109"/>
      <c r="DI1" s="109"/>
      <c r="DJ1" s="109"/>
      <c r="DK1" s="109"/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09"/>
      <c r="EJ1" s="109"/>
      <c r="EK1" s="109"/>
      <c r="EL1" s="109"/>
      <c r="EM1" s="109"/>
      <c r="EN1" s="109"/>
      <c r="EO1" s="109"/>
      <c r="EP1" s="109"/>
      <c r="EQ1" s="109"/>
      <c r="ER1" s="109"/>
      <c r="ES1" s="109"/>
      <c r="ET1" s="109"/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09"/>
      <c r="FS1" s="109"/>
      <c r="FT1" s="109"/>
      <c r="FU1" s="109"/>
      <c r="FV1" s="109"/>
      <c r="FW1" s="109"/>
      <c r="FX1" s="109"/>
      <c r="FY1" s="109"/>
      <c r="FZ1" s="109"/>
      <c r="GA1" s="109"/>
      <c r="GB1" s="109"/>
      <c r="GC1" s="109"/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09"/>
      <c r="HB1" s="109"/>
      <c r="HC1" s="109"/>
      <c r="HD1" s="109"/>
      <c r="HE1" s="109"/>
      <c r="HF1" s="109"/>
      <c r="HG1" s="109"/>
      <c r="HH1" s="109"/>
      <c r="HI1" s="109"/>
      <c r="HJ1" s="109"/>
      <c r="HK1" s="109"/>
      <c r="HL1" s="109"/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09"/>
      <c r="IK1" s="109"/>
      <c r="IL1" s="109"/>
      <c r="IM1" s="109"/>
      <c r="IN1" s="109"/>
      <c r="IO1" s="109"/>
      <c r="IP1" s="109"/>
      <c r="IQ1" s="109"/>
      <c r="IR1" s="109"/>
      <c r="IS1" s="109"/>
      <c r="IT1" s="109"/>
      <c r="IU1" s="109"/>
      <c r="IV1" s="109"/>
      <c r="IW1" s="109"/>
      <c r="IX1" s="110"/>
    </row>
    <row r="2" spans="2:258" x14ac:dyDescent="0.2">
      <c r="B2" s="111"/>
      <c r="C2" s="112"/>
      <c r="D2" s="10" t="s">
        <v>1</v>
      </c>
      <c r="E2" s="113"/>
      <c r="F2" s="33"/>
      <c r="G2" s="33"/>
      <c r="H2" s="33"/>
      <c r="I2" s="33"/>
      <c r="J2" s="33"/>
      <c r="K2" s="33"/>
      <c r="L2" s="33"/>
    </row>
    <row r="3" spans="2:258" x14ac:dyDescent="0.2">
      <c r="B3" s="52"/>
      <c r="C3" s="117" t="s">
        <v>26</v>
      </c>
      <c r="D3" s="117" t="s">
        <v>27</v>
      </c>
      <c r="E3" s="118"/>
      <c r="F3" s="33"/>
      <c r="G3" s="33"/>
      <c r="H3" s="33"/>
      <c r="I3" s="33"/>
      <c r="J3" s="33"/>
      <c r="K3" s="33"/>
      <c r="L3" s="33"/>
    </row>
    <row r="4" spans="2:258" x14ac:dyDescent="0.2">
      <c r="B4" s="52"/>
      <c r="C4" s="120" t="s">
        <v>152</v>
      </c>
      <c r="D4" s="120" t="s">
        <v>153</v>
      </c>
      <c r="E4" s="121"/>
      <c r="F4" s="33"/>
      <c r="G4" s="33"/>
      <c r="H4" s="33"/>
      <c r="I4" s="33"/>
      <c r="J4" s="33"/>
      <c r="K4" s="33"/>
      <c r="L4" s="33"/>
    </row>
    <row r="5" spans="2:258" ht="12.75" customHeight="1" x14ac:dyDescent="0.2">
      <c r="B5" s="53" t="s">
        <v>28</v>
      </c>
      <c r="C5" s="122"/>
      <c r="D5" s="123"/>
      <c r="E5" s="118"/>
      <c r="F5" s="33"/>
      <c r="G5" s="33"/>
      <c r="H5" s="33"/>
      <c r="I5" s="33"/>
      <c r="J5" s="33"/>
      <c r="K5" s="33"/>
      <c r="L5" s="33"/>
    </row>
    <row r="6" spans="2:258" ht="15" customHeight="1" x14ac:dyDescent="0.2">
      <c r="B6" s="53" t="s">
        <v>29</v>
      </c>
      <c r="C6" s="122"/>
      <c r="D6" s="123"/>
      <c r="E6" s="118"/>
      <c r="F6" s="33"/>
      <c r="G6" s="33"/>
      <c r="H6" s="33"/>
      <c r="I6" s="33"/>
      <c r="J6" s="33"/>
      <c r="K6" s="33"/>
      <c r="L6" s="33"/>
    </row>
    <row r="7" spans="2:258" ht="13.5" customHeight="1" x14ac:dyDescent="0.2">
      <c r="B7" s="52" t="s">
        <v>30</v>
      </c>
      <c r="C7" s="31">
        <v>98930</v>
      </c>
      <c r="D7" s="31">
        <v>92004</v>
      </c>
      <c r="E7" s="118"/>
      <c r="F7" s="33"/>
      <c r="G7" s="33"/>
      <c r="H7" s="33"/>
      <c r="I7" s="33"/>
      <c r="J7" s="33"/>
      <c r="K7" s="33"/>
      <c r="L7" s="33"/>
      <c r="N7" s="125"/>
      <c r="O7" s="125"/>
    </row>
    <row r="8" spans="2:258" ht="13.5" customHeight="1" x14ac:dyDescent="0.2">
      <c r="B8" s="52" t="s">
        <v>31</v>
      </c>
      <c r="C8" s="31">
        <v>8990</v>
      </c>
      <c r="D8" s="31">
        <v>9095</v>
      </c>
      <c r="E8" s="118"/>
      <c r="F8" s="33"/>
      <c r="G8" s="33"/>
      <c r="H8" s="33"/>
      <c r="I8" s="33"/>
      <c r="J8" s="33"/>
      <c r="K8" s="33"/>
      <c r="L8" s="33"/>
      <c r="N8" s="125"/>
      <c r="O8" s="125"/>
    </row>
    <row r="9" spans="2:258" ht="13.5" customHeight="1" x14ac:dyDescent="0.2">
      <c r="B9" s="52" t="s">
        <v>32</v>
      </c>
      <c r="C9" s="31">
        <v>8472</v>
      </c>
      <c r="D9" s="31">
        <v>8594</v>
      </c>
      <c r="E9" s="118"/>
      <c r="F9" s="33"/>
      <c r="G9" s="33"/>
      <c r="H9" s="33"/>
      <c r="I9" s="33"/>
      <c r="J9" s="33"/>
      <c r="K9" s="33"/>
      <c r="L9" s="33"/>
      <c r="N9" s="125"/>
      <c r="O9" s="125"/>
    </row>
    <row r="10" spans="2:258" ht="13.5" customHeight="1" x14ac:dyDescent="0.2">
      <c r="B10" s="52" t="s">
        <v>33</v>
      </c>
      <c r="C10" s="31">
        <v>31172</v>
      </c>
      <c r="D10" s="31">
        <v>31172</v>
      </c>
      <c r="E10" s="118"/>
      <c r="F10" s="33"/>
      <c r="G10" s="33"/>
      <c r="H10" s="33"/>
      <c r="I10" s="33"/>
      <c r="J10" s="33"/>
      <c r="K10" s="33"/>
      <c r="L10" s="33"/>
      <c r="N10" s="125"/>
      <c r="O10" s="125"/>
    </row>
    <row r="11" spans="2:258" ht="13.5" customHeight="1" x14ac:dyDescent="0.2">
      <c r="B11" s="52" t="s">
        <v>34</v>
      </c>
      <c r="C11" s="31">
        <v>210</v>
      </c>
      <c r="D11" s="31">
        <v>210</v>
      </c>
      <c r="E11" s="118"/>
      <c r="F11" s="33"/>
      <c r="G11" s="33"/>
      <c r="H11" s="33"/>
      <c r="I11" s="33"/>
      <c r="J11" s="33"/>
      <c r="K11" s="33"/>
      <c r="L11" s="33"/>
      <c r="N11" s="125"/>
      <c r="O11" s="125"/>
    </row>
    <row r="12" spans="2:258" ht="13.5" customHeight="1" x14ac:dyDescent="0.2">
      <c r="B12" s="52" t="s">
        <v>35</v>
      </c>
      <c r="C12" s="31">
        <v>9571</v>
      </c>
      <c r="D12" s="31">
        <v>9439</v>
      </c>
      <c r="E12" s="118"/>
      <c r="F12" s="33"/>
      <c r="G12" s="33"/>
      <c r="H12" s="33"/>
      <c r="I12" s="33"/>
      <c r="J12" s="33"/>
      <c r="K12" s="33"/>
      <c r="L12" s="33"/>
      <c r="N12" s="125"/>
      <c r="O12" s="125"/>
    </row>
    <row r="13" spans="2:258" ht="13.5" customHeight="1" x14ac:dyDescent="0.2">
      <c r="B13" s="52" t="s">
        <v>36</v>
      </c>
      <c r="C13" s="31">
        <v>8132</v>
      </c>
      <c r="D13" s="31">
        <v>7803</v>
      </c>
      <c r="E13" s="118"/>
      <c r="F13" s="33"/>
      <c r="G13" s="33"/>
      <c r="H13" s="33"/>
      <c r="I13" s="33"/>
      <c r="J13" s="33"/>
      <c r="K13" s="33"/>
      <c r="L13" s="33"/>
      <c r="N13" s="125"/>
      <c r="O13" s="125"/>
    </row>
    <row r="14" spans="2:258" ht="13.5" hidden="1" customHeight="1" x14ac:dyDescent="0.2">
      <c r="B14" s="52" t="s">
        <v>37</v>
      </c>
      <c r="C14" s="31">
        <v>0</v>
      </c>
      <c r="D14" s="31">
        <v>0</v>
      </c>
      <c r="E14" s="118"/>
      <c r="F14" s="33"/>
      <c r="G14" s="33"/>
      <c r="H14" s="33"/>
      <c r="I14" s="33"/>
      <c r="J14" s="33"/>
      <c r="K14" s="33"/>
      <c r="L14" s="33"/>
      <c r="N14" s="125"/>
      <c r="O14" s="125"/>
    </row>
    <row r="15" spans="2:258" ht="13.5" hidden="1" customHeight="1" x14ac:dyDescent="0.2">
      <c r="B15" s="52" t="s">
        <v>38</v>
      </c>
      <c r="C15" s="31">
        <v>0</v>
      </c>
      <c r="D15" s="31">
        <v>0</v>
      </c>
      <c r="E15" s="118"/>
      <c r="F15" s="33"/>
      <c r="G15" s="33"/>
      <c r="H15" s="33"/>
      <c r="I15" s="33"/>
      <c r="J15" s="33"/>
      <c r="K15" s="33"/>
      <c r="L15" s="33"/>
      <c r="N15" s="125"/>
      <c r="O15" s="125"/>
    </row>
    <row r="16" spans="2:258" s="127" customFormat="1" ht="12.75" customHeight="1" x14ac:dyDescent="0.2">
      <c r="B16" s="53" t="s">
        <v>39</v>
      </c>
      <c r="C16" s="40">
        <v>165477</v>
      </c>
      <c r="D16" s="41">
        <v>158317</v>
      </c>
      <c r="E16" s="128"/>
      <c r="F16" s="33"/>
      <c r="G16" s="33"/>
      <c r="H16" s="33"/>
      <c r="I16" s="33"/>
      <c r="J16" s="33"/>
      <c r="K16" s="33"/>
      <c r="L16" s="33"/>
      <c r="M16" s="130"/>
      <c r="N16" s="129"/>
      <c r="O16" s="125"/>
      <c r="P16" s="130"/>
      <c r="Q16" s="129"/>
    </row>
    <row r="17" spans="2:17" x14ac:dyDescent="0.2">
      <c r="B17" s="53" t="s">
        <v>40</v>
      </c>
      <c r="C17" s="31"/>
      <c r="D17" s="48"/>
      <c r="E17" s="118"/>
      <c r="F17" s="33"/>
      <c r="G17" s="33"/>
      <c r="H17" s="33"/>
      <c r="I17" s="33"/>
      <c r="J17" s="33"/>
      <c r="K17" s="33"/>
      <c r="L17" s="33"/>
      <c r="M17" s="124"/>
      <c r="N17" s="126"/>
      <c r="O17" s="125"/>
      <c r="P17" s="124"/>
      <c r="Q17" s="124"/>
    </row>
    <row r="18" spans="2:17" ht="13.5" customHeight="1" x14ac:dyDescent="0.2">
      <c r="B18" s="52" t="s">
        <v>41</v>
      </c>
      <c r="C18" s="31">
        <v>39944</v>
      </c>
      <c r="D18" s="31">
        <v>24239</v>
      </c>
      <c r="E18" s="118"/>
      <c r="F18" s="33"/>
      <c r="G18" s="33"/>
      <c r="H18" s="33"/>
      <c r="I18" s="33"/>
      <c r="J18" s="33"/>
      <c r="K18" s="33"/>
      <c r="L18" s="33"/>
      <c r="N18" s="125"/>
      <c r="O18" s="125"/>
    </row>
    <row r="19" spans="2:17" ht="13.5" customHeight="1" x14ac:dyDescent="0.2">
      <c r="B19" s="52" t="s">
        <v>42</v>
      </c>
      <c r="C19" s="31">
        <v>180985</v>
      </c>
      <c r="D19" s="31">
        <v>171270</v>
      </c>
      <c r="E19" s="118"/>
      <c r="F19" s="33"/>
      <c r="G19" s="33"/>
      <c r="H19" s="33"/>
      <c r="I19" s="33"/>
      <c r="J19" s="33"/>
      <c r="K19" s="33"/>
      <c r="L19" s="33"/>
      <c r="N19" s="125"/>
      <c r="O19" s="125"/>
    </row>
    <row r="20" spans="2:17" ht="13.5" customHeight="1" x14ac:dyDescent="0.2">
      <c r="B20" s="52" t="s">
        <v>35</v>
      </c>
      <c r="C20" s="31">
        <v>223</v>
      </c>
      <c r="D20" s="31">
        <v>4393</v>
      </c>
      <c r="E20" s="118"/>
      <c r="F20" s="33"/>
      <c r="G20" s="33"/>
      <c r="H20" s="33"/>
      <c r="I20" s="33"/>
      <c r="J20" s="33"/>
      <c r="K20" s="33"/>
      <c r="L20" s="33"/>
      <c r="N20" s="125"/>
      <c r="O20" s="125"/>
    </row>
    <row r="21" spans="2:17" ht="13.5" customHeight="1" x14ac:dyDescent="0.2">
      <c r="B21" s="52" t="s">
        <v>43</v>
      </c>
      <c r="C21" s="31">
        <v>0</v>
      </c>
      <c r="D21" s="31">
        <v>0</v>
      </c>
      <c r="E21" s="118"/>
      <c r="F21" s="33"/>
      <c r="G21" s="33"/>
      <c r="H21" s="33"/>
      <c r="I21" s="33"/>
      <c r="J21" s="33"/>
      <c r="K21" s="33"/>
      <c r="L21" s="33"/>
      <c r="M21" s="65"/>
      <c r="N21" s="64"/>
      <c r="O21" s="125"/>
    </row>
    <row r="22" spans="2:17" ht="13.5" hidden="1" customHeight="1" x14ac:dyDescent="0.2">
      <c r="B22" s="52" t="s">
        <v>44</v>
      </c>
      <c r="C22" s="31">
        <v>0</v>
      </c>
      <c r="D22" s="31">
        <v>0</v>
      </c>
      <c r="E22" s="118"/>
      <c r="F22" s="33"/>
      <c r="G22" s="33"/>
      <c r="H22" s="33"/>
      <c r="I22" s="33"/>
      <c r="J22" s="33"/>
      <c r="K22" s="33"/>
      <c r="L22" s="33"/>
      <c r="M22" s="65"/>
      <c r="N22" s="64"/>
      <c r="O22" s="125"/>
    </row>
    <row r="23" spans="2:17" ht="13.5" customHeight="1" x14ac:dyDescent="0.2">
      <c r="B23" s="30" t="s">
        <v>37</v>
      </c>
      <c r="C23" s="31">
        <v>3229</v>
      </c>
      <c r="D23" s="31">
        <v>10</v>
      </c>
      <c r="E23" s="118"/>
      <c r="F23" s="33"/>
      <c r="G23" s="33"/>
      <c r="H23" s="33"/>
      <c r="I23" s="33"/>
      <c r="J23" s="33"/>
      <c r="K23" s="33"/>
      <c r="L23" s="33"/>
      <c r="M23" s="65"/>
      <c r="N23" s="64"/>
      <c r="O23" s="125"/>
    </row>
    <row r="24" spans="2:17" ht="13.5" customHeight="1" x14ac:dyDescent="0.2">
      <c r="B24" s="30" t="s">
        <v>45</v>
      </c>
      <c r="C24" s="31">
        <v>830</v>
      </c>
      <c r="D24" s="31">
        <v>909</v>
      </c>
      <c r="E24" s="118"/>
      <c r="F24" s="33"/>
      <c r="G24" s="33"/>
      <c r="H24" s="33"/>
      <c r="I24" s="33"/>
      <c r="J24" s="33"/>
      <c r="K24" s="33"/>
      <c r="L24" s="33"/>
      <c r="M24" s="65"/>
      <c r="N24" s="64"/>
      <c r="O24" s="125"/>
    </row>
    <row r="25" spans="2:17" ht="13.5" customHeight="1" x14ac:dyDescent="0.2">
      <c r="B25" s="52" t="s">
        <v>46</v>
      </c>
      <c r="C25" s="31">
        <v>29882</v>
      </c>
      <c r="D25" s="31">
        <v>116144</v>
      </c>
      <c r="E25" s="118"/>
      <c r="F25" s="33"/>
      <c r="G25" s="33"/>
      <c r="H25" s="33"/>
      <c r="I25" s="33"/>
      <c r="J25" s="33"/>
      <c r="K25" s="33"/>
      <c r="L25" s="33"/>
      <c r="N25" s="125"/>
      <c r="O25" s="125"/>
    </row>
    <row r="26" spans="2:17" x14ac:dyDescent="0.2">
      <c r="B26" s="53" t="s">
        <v>47</v>
      </c>
      <c r="C26" s="40">
        <v>255093</v>
      </c>
      <c r="D26" s="41">
        <v>316965</v>
      </c>
      <c r="E26" s="128"/>
      <c r="F26" s="33"/>
      <c r="G26" s="33"/>
      <c r="H26" s="33"/>
      <c r="I26" s="33"/>
      <c r="J26" s="33"/>
      <c r="K26" s="33"/>
      <c r="L26" s="33"/>
      <c r="N26" s="125"/>
      <c r="O26" s="125"/>
    </row>
    <row r="27" spans="2:17" x14ac:dyDescent="0.2">
      <c r="B27" s="53" t="s">
        <v>48</v>
      </c>
      <c r="C27" s="40">
        <v>420570</v>
      </c>
      <c r="D27" s="41">
        <v>475282</v>
      </c>
      <c r="E27" s="128"/>
      <c r="F27" s="33"/>
      <c r="G27" s="33"/>
      <c r="H27" s="33"/>
      <c r="I27" s="33"/>
      <c r="J27" s="33"/>
      <c r="K27" s="33"/>
      <c r="L27" s="33"/>
      <c r="N27" s="125"/>
      <c r="O27" s="125"/>
    </row>
    <row r="28" spans="2:17" x14ac:dyDescent="0.2">
      <c r="B28" s="91"/>
      <c r="C28" s="112"/>
      <c r="D28" s="112"/>
      <c r="E28" s="113"/>
      <c r="F28" s="33"/>
      <c r="G28" s="33"/>
      <c r="H28" s="33"/>
      <c r="I28" s="33"/>
      <c r="J28" s="33"/>
      <c r="K28" s="33"/>
      <c r="L28" s="33"/>
      <c r="N28" s="125"/>
      <c r="O28" s="125"/>
    </row>
    <row r="29" spans="2:17" x14ac:dyDescent="0.2">
      <c r="B29" s="91"/>
      <c r="C29" s="112"/>
      <c r="D29" s="112"/>
      <c r="E29" s="113"/>
      <c r="F29" s="33"/>
      <c r="G29" s="33"/>
      <c r="H29" s="33"/>
      <c r="I29" s="33"/>
      <c r="J29" s="33"/>
      <c r="K29" s="33"/>
      <c r="L29" s="33"/>
      <c r="N29" s="125"/>
      <c r="O29" s="125"/>
    </row>
    <row r="30" spans="2:17" s="131" customFormat="1" ht="12.75" customHeight="1" x14ac:dyDescent="0.2">
      <c r="B30" s="92"/>
      <c r="F30" s="33"/>
      <c r="G30" s="33"/>
      <c r="H30" s="33"/>
      <c r="I30" s="33"/>
      <c r="J30" s="33"/>
      <c r="K30" s="33"/>
      <c r="L30" s="33"/>
      <c r="N30" s="132"/>
      <c r="O30" s="125"/>
    </row>
    <row r="31" spans="2:17" x14ac:dyDescent="0.2">
      <c r="F31" s="33"/>
      <c r="G31" s="33"/>
      <c r="H31" s="33"/>
      <c r="I31" s="33"/>
      <c r="J31" s="33"/>
      <c r="K31" s="33"/>
      <c r="L31" s="33"/>
      <c r="N31" s="125"/>
      <c r="O31" s="125"/>
    </row>
    <row r="32" spans="2:17" x14ac:dyDescent="0.2">
      <c r="C32" s="134"/>
      <c r="D32" s="134"/>
      <c r="F32" s="33"/>
      <c r="G32" s="33"/>
      <c r="H32" s="33"/>
      <c r="I32" s="33"/>
      <c r="J32" s="33"/>
      <c r="K32" s="33"/>
      <c r="L32" s="33"/>
      <c r="N32" s="125"/>
    </row>
    <row r="33" spans="6:12" x14ac:dyDescent="0.2">
      <c r="F33" s="33"/>
      <c r="G33" s="33"/>
      <c r="H33" s="33"/>
      <c r="I33" s="33"/>
      <c r="J33" s="33"/>
      <c r="K33" s="33"/>
      <c r="L33" s="33"/>
    </row>
    <row r="34" spans="6:12" x14ac:dyDescent="0.2">
      <c r="F34" s="33"/>
      <c r="G34" s="33"/>
      <c r="H34" s="33"/>
      <c r="I34" s="33"/>
      <c r="J34" s="33"/>
      <c r="K34" s="33"/>
      <c r="L34" s="33"/>
    </row>
    <row r="35" spans="6:12" x14ac:dyDescent="0.2">
      <c r="F35" s="33"/>
      <c r="G35" s="33"/>
      <c r="H35" s="33"/>
      <c r="I35" s="33"/>
      <c r="J35" s="33"/>
      <c r="K35" s="33"/>
      <c r="L35" s="33"/>
    </row>
    <row r="36" spans="6:12" x14ac:dyDescent="0.2">
      <c r="F36" s="33"/>
      <c r="G36" s="33"/>
      <c r="H36" s="33"/>
      <c r="I36" s="33"/>
      <c r="J36" s="33"/>
      <c r="K36" s="33"/>
      <c r="L36" s="33"/>
    </row>
    <row r="37" spans="6:12" ht="18.75" customHeight="1" x14ac:dyDescent="0.2">
      <c r="F37" s="33"/>
      <c r="G37" s="33"/>
      <c r="H37" s="33"/>
      <c r="I37" s="33"/>
      <c r="J37" s="33"/>
      <c r="K37" s="33"/>
      <c r="L37" s="33"/>
    </row>
    <row r="38" spans="6:12" x14ac:dyDescent="0.2">
      <c r="F38" s="33"/>
      <c r="G38" s="33"/>
      <c r="H38" s="33"/>
      <c r="I38" s="33"/>
      <c r="J38" s="33"/>
      <c r="K38" s="33"/>
      <c r="L38" s="33"/>
    </row>
    <row r="39" spans="6:12" x14ac:dyDescent="0.2">
      <c r="F39" s="33"/>
      <c r="G39" s="33"/>
      <c r="H39" s="33"/>
      <c r="I39" s="33"/>
      <c r="J39" s="33"/>
      <c r="K39" s="33"/>
      <c r="L39" s="33"/>
    </row>
    <row r="40" spans="6:12" x14ac:dyDescent="0.2">
      <c r="F40" s="33"/>
      <c r="G40" s="33"/>
      <c r="H40" s="33"/>
      <c r="I40" s="33"/>
      <c r="J40" s="33"/>
      <c r="K40" s="33"/>
      <c r="L40" s="33"/>
    </row>
    <row r="41" spans="6:12" x14ac:dyDescent="0.2">
      <c r="F41" s="33"/>
      <c r="G41" s="33"/>
      <c r="H41" s="33"/>
      <c r="I41" s="33"/>
      <c r="J41" s="33"/>
      <c r="K41" s="33"/>
      <c r="L41" s="33"/>
    </row>
    <row r="42" spans="6:12" x14ac:dyDescent="0.2">
      <c r="F42" s="33"/>
      <c r="G42" s="33"/>
      <c r="H42" s="33"/>
      <c r="I42" s="33"/>
      <c r="J42" s="33"/>
      <c r="K42" s="33"/>
      <c r="L42" s="33"/>
    </row>
    <row r="43" spans="6:12" x14ac:dyDescent="0.2">
      <c r="F43" s="33"/>
      <c r="G43" s="33"/>
      <c r="H43" s="33"/>
      <c r="I43" s="33"/>
      <c r="J43" s="33"/>
      <c r="K43" s="33"/>
      <c r="L43" s="33"/>
    </row>
    <row r="44" spans="6:12" x14ac:dyDescent="0.2">
      <c r="F44" s="33"/>
      <c r="G44" s="33"/>
      <c r="H44" s="33"/>
      <c r="I44" s="33"/>
      <c r="J44" s="33"/>
      <c r="K44" s="33"/>
      <c r="L44" s="33"/>
    </row>
    <row r="45" spans="6:12" x14ac:dyDescent="0.2">
      <c r="F45" s="33"/>
      <c r="G45" s="33"/>
      <c r="H45" s="33"/>
      <c r="I45" s="33"/>
      <c r="J45" s="33"/>
      <c r="K45" s="33"/>
      <c r="L45" s="33"/>
    </row>
    <row r="46" spans="6:12" x14ac:dyDescent="0.2">
      <c r="F46" s="33"/>
      <c r="G46" s="33"/>
      <c r="H46" s="33"/>
      <c r="I46" s="33"/>
      <c r="J46" s="33"/>
      <c r="K46" s="33"/>
      <c r="L46" s="33"/>
    </row>
    <row r="47" spans="6:12" x14ac:dyDescent="0.2">
      <c r="F47" s="33"/>
      <c r="G47" s="33"/>
      <c r="H47" s="33"/>
      <c r="I47" s="33"/>
      <c r="J47" s="33"/>
      <c r="K47" s="33"/>
      <c r="L47" s="33"/>
    </row>
    <row r="48" spans="6:12" x14ac:dyDescent="0.2">
      <c r="F48" s="33"/>
      <c r="G48" s="33"/>
      <c r="H48" s="33"/>
      <c r="I48" s="33"/>
      <c r="J48" s="33"/>
      <c r="K48" s="33"/>
      <c r="L48" s="33"/>
    </row>
    <row r="49" spans="6:12" x14ac:dyDescent="0.2">
      <c r="F49" s="33"/>
      <c r="G49" s="33"/>
      <c r="H49" s="33"/>
      <c r="I49" s="33"/>
      <c r="J49" s="33"/>
      <c r="K49" s="33"/>
      <c r="L49" s="33"/>
    </row>
    <row r="50" spans="6:12" x14ac:dyDescent="0.2">
      <c r="F50" s="33"/>
      <c r="G50" s="33"/>
      <c r="H50" s="33"/>
      <c r="I50" s="33"/>
      <c r="J50" s="33"/>
      <c r="K50" s="33"/>
      <c r="L50" s="33"/>
    </row>
    <row r="51" spans="6:12" x14ac:dyDescent="0.2">
      <c r="F51" s="33"/>
      <c r="G51" s="33"/>
      <c r="H51" s="33"/>
      <c r="I51" s="33"/>
      <c r="J51" s="33"/>
      <c r="K51" s="33"/>
      <c r="L51" s="33"/>
    </row>
    <row r="52" spans="6:12" x14ac:dyDescent="0.2">
      <c r="F52" s="33"/>
      <c r="G52" s="33"/>
      <c r="H52" s="33"/>
      <c r="I52" s="33"/>
      <c r="J52" s="33"/>
      <c r="K52" s="33"/>
      <c r="L52" s="33"/>
    </row>
    <row r="53" spans="6:12" x14ac:dyDescent="0.2">
      <c r="F53" s="33"/>
      <c r="G53" s="33"/>
      <c r="H53" s="33"/>
      <c r="I53" s="33"/>
      <c r="J53" s="33"/>
      <c r="K53" s="33"/>
      <c r="L53" s="33"/>
    </row>
    <row r="54" spans="6:12" x14ac:dyDescent="0.2">
      <c r="F54" s="33"/>
      <c r="G54" s="33"/>
      <c r="H54" s="33"/>
      <c r="I54" s="33"/>
      <c r="J54" s="33"/>
      <c r="K54" s="33"/>
      <c r="L54" s="33"/>
    </row>
    <row r="55" spans="6:12" x14ac:dyDescent="0.2">
      <c r="F55" s="33"/>
      <c r="G55" s="33"/>
      <c r="H55" s="33"/>
      <c r="I55" s="33"/>
      <c r="J55" s="33"/>
      <c r="K55" s="33"/>
      <c r="L55" s="33"/>
    </row>
    <row r="56" spans="6:12" x14ac:dyDescent="0.2">
      <c r="F56" s="33"/>
      <c r="G56" s="33"/>
      <c r="H56" s="33"/>
      <c r="I56" s="33"/>
      <c r="J56" s="33"/>
      <c r="K56" s="33"/>
      <c r="L56" s="33"/>
    </row>
    <row r="57" spans="6:12" x14ac:dyDescent="0.2">
      <c r="F57" s="33"/>
      <c r="G57" s="33"/>
      <c r="H57" s="33"/>
      <c r="I57" s="33"/>
      <c r="J57" s="33"/>
      <c r="K57" s="33"/>
      <c r="L57" s="33"/>
    </row>
    <row r="58" spans="6:12" x14ac:dyDescent="0.2">
      <c r="F58" s="33"/>
      <c r="G58" s="33"/>
      <c r="H58" s="33"/>
      <c r="I58" s="33"/>
      <c r="J58" s="33"/>
      <c r="K58" s="33"/>
      <c r="L58" s="33"/>
    </row>
    <row r="59" spans="6:12" x14ac:dyDescent="0.2">
      <c r="F59" s="33"/>
      <c r="G59" s="33"/>
      <c r="H59" s="33"/>
      <c r="I59" s="33"/>
      <c r="J59" s="33"/>
      <c r="K59" s="33"/>
      <c r="L59" s="33"/>
    </row>
    <row r="60" spans="6:12" x14ac:dyDescent="0.2">
      <c r="F60" s="33"/>
      <c r="G60" s="33"/>
      <c r="H60" s="33"/>
      <c r="I60" s="33"/>
      <c r="J60" s="33"/>
      <c r="K60" s="33"/>
      <c r="L60" s="33"/>
    </row>
    <row r="61" spans="6:12" x14ac:dyDescent="0.2">
      <c r="F61" s="33"/>
      <c r="G61" s="33"/>
      <c r="H61" s="33"/>
      <c r="I61" s="33"/>
      <c r="J61" s="33"/>
      <c r="K61" s="33"/>
      <c r="L61" s="33"/>
    </row>
    <row r="62" spans="6:12" x14ac:dyDescent="0.2">
      <c r="F62" s="33"/>
      <c r="G62" s="33"/>
      <c r="H62" s="33"/>
      <c r="I62" s="33"/>
      <c r="J62" s="33"/>
      <c r="K62" s="33"/>
      <c r="L62" s="33"/>
    </row>
    <row r="63" spans="6:12" x14ac:dyDescent="0.2">
      <c r="F63" s="33"/>
      <c r="G63" s="33"/>
      <c r="H63" s="33"/>
      <c r="I63" s="33"/>
      <c r="J63" s="33"/>
      <c r="K63" s="33"/>
      <c r="L63" s="33"/>
    </row>
    <row r="64" spans="6:12" x14ac:dyDescent="0.2">
      <c r="F64" s="33"/>
      <c r="G64" s="33"/>
      <c r="H64" s="33"/>
      <c r="I64" s="33"/>
      <c r="J64" s="33"/>
      <c r="K64" s="33"/>
      <c r="L64" s="33"/>
    </row>
    <row r="65" spans="6:12" x14ac:dyDescent="0.2">
      <c r="F65" s="33"/>
      <c r="G65" s="33"/>
      <c r="H65" s="33"/>
      <c r="I65" s="33"/>
      <c r="J65" s="33"/>
      <c r="K65" s="33"/>
      <c r="L65" s="33"/>
    </row>
    <row r="66" spans="6:12" x14ac:dyDescent="0.2">
      <c r="F66" s="33"/>
      <c r="G66" s="33"/>
      <c r="H66" s="33"/>
      <c r="I66" s="33"/>
      <c r="J66" s="33"/>
      <c r="K66" s="33"/>
      <c r="L66" s="33"/>
    </row>
    <row r="67" spans="6:12" x14ac:dyDescent="0.2">
      <c r="F67" s="33"/>
      <c r="G67" s="33"/>
      <c r="H67" s="33"/>
      <c r="I67" s="33"/>
      <c r="J67" s="33"/>
      <c r="K67" s="33"/>
      <c r="L67" s="33"/>
    </row>
    <row r="68" spans="6:12" x14ac:dyDescent="0.2">
      <c r="F68" s="33"/>
      <c r="G68" s="33"/>
      <c r="H68" s="33"/>
      <c r="I68" s="33"/>
      <c r="J68" s="33"/>
      <c r="K68" s="33"/>
      <c r="L68" s="33"/>
    </row>
  </sheetData>
  <mergeCells count="49">
    <mergeCell ref="IN1:IR1"/>
    <mergeCell ref="IS1:IW1"/>
    <mergeCell ref="HJ1:HN1"/>
    <mergeCell ref="HO1:HS1"/>
    <mergeCell ref="HT1:HX1"/>
    <mergeCell ref="HY1:IC1"/>
    <mergeCell ref="ID1:IH1"/>
    <mergeCell ref="II1:IM1"/>
    <mergeCell ref="GF1:GJ1"/>
    <mergeCell ref="GK1:GO1"/>
    <mergeCell ref="GP1:GT1"/>
    <mergeCell ref="GU1:GY1"/>
    <mergeCell ref="GZ1:HD1"/>
    <mergeCell ref="HE1:HI1"/>
    <mergeCell ref="FB1:FF1"/>
    <mergeCell ref="FG1:FK1"/>
    <mergeCell ref="FL1:FP1"/>
    <mergeCell ref="FQ1:FU1"/>
    <mergeCell ref="FV1:FZ1"/>
    <mergeCell ref="GA1:GE1"/>
    <mergeCell ref="DX1:EB1"/>
    <mergeCell ref="EC1:EG1"/>
    <mergeCell ref="EH1:EL1"/>
    <mergeCell ref="EM1:EQ1"/>
    <mergeCell ref="ER1:EV1"/>
    <mergeCell ref="EW1:FA1"/>
    <mergeCell ref="CT1:CX1"/>
    <mergeCell ref="CY1:DC1"/>
    <mergeCell ref="DD1:DH1"/>
    <mergeCell ref="DI1:DM1"/>
    <mergeCell ref="DN1:DR1"/>
    <mergeCell ref="DS1:DW1"/>
    <mergeCell ref="BP1:BT1"/>
    <mergeCell ref="BU1:BY1"/>
    <mergeCell ref="BZ1:CD1"/>
    <mergeCell ref="CE1:CI1"/>
    <mergeCell ref="CJ1:CN1"/>
    <mergeCell ref="CO1:CS1"/>
    <mergeCell ref="AL1:AP1"/>
    <mergeCell ref="AQ1:AU1"/>
    <mergeCell ref="AV1:AZ1"/>
    <mergeCell ref="BA1:BE1"/>
    <mergeCell ref="BF1:BJ1"/>
    <mergeCell ref="BK1:BO1"/>
    <mergeCell ref="M1:Q1"/>
    <mergeCell ref="R1:V1"/>
    <mergeCell ref="W1:AA1"/>
    <mergeCell ref="AB1:AF1"/>
    <mergeCell ref="AG1:AK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&amp;C&amp;"Arial,Kursywa"&amp;8&amp;F /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W44"/>
  <sheetViews>
    <sheetView showGridLines="0" zoomScaleNormal="100" zoomScaleSheetLayoutView="98" workbookViewId="0">
      <selection activeCell="F14" sqref="F14"/>
    </sheetView>
  </sheetViews>
  <sheetFormatPr defaultColWidth="9.140625" defaultRowHeight="12.75" x14ac:dyDescent="0.2"/>
  <cols>
    <col min="1" max="1" width="8.85546875" style="138" customWidth="1"/>
    <col min="2" max="2" width="60.7109375" style="64" customWidth="1"/>
    <col min="3" max="3" width="18.85546875" style="64" customWidth="1"/>
    <col min="4" max="4" width="16.7109375" style="64" customWidth="1"/>
    <col min="5" max="5" width="16.7109375" style="159" customWidth="1"/>
    <col min="6" max="6" width="16.7109375" style="64" customWidth="1"/>
    <col min="7" max="7" width="36.5703125" style="64" customWidth="1"/>
    <col min="8" max="8" width="15.5703125" style="141" customWidth="1"/>
    <col min="9" max="9" width="17.140625" style="141" customWidth="1"/>
    <col min="10" max="10" width="17" style="9" customWidth="1"/>
    <col min="11" max="11" width="9.140625" style="141"/>
    <col min="12" max="12" width="12" style="141" bestFit="1" customWidth="1"/>
    <col min="13" max="13" width="14.28515625" style="142" bestFit="1" customWidth="1"/>
    <col min="14" max="16384" width="9.140625" style="141"/>
  </cols>
  <sheetData>
    <row r="1" spans="1:257" s="106" customFormat="1" ht="15" customHeight="1" x14ac:dyDescent="0.2">
      <c r="B1" s="135" t="s">
        <v>25</v>
      </c>
      <c r="C1" s="136"/>
      <c r="D1" s="136"/>
      <c r="E1" s="150"/>
      <c r="F1" s="150"/>
      <c r="G1" s="150"/>
      <c r="H1" s="150"/>
      <c r="I1" s="150"/>
      <c r="J1" s="150"/>
      <c r="K1" s="150"/>
      <c r="L1" s="150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  <c r="CA1" s="109"/>
      <c r="CB1" s="109"/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09"/>
      <c r="DA1" s="109"/>
      <c r="DB1" s="109"/>
      <c r="DC1" s="109"/>
      <c r="DD1" s="109"/>
      <c r="DE1" s="109"/>
      <c r="DF1" s="109"/>
      <c r="DG1" s="109"/>
      <c r="DH1" s="109"/>
      <c r="DI1" s="109"/>
      <c r="DJ1" s="109"/>
      <c r="DK1" s="109"/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09"/>
      <c r="EJ1" s="109"/>
      <c r="EK1" s="109"/>
      <c r="EL1" s="109"/>
      <c r="EM1" s="109"/>
      <c r="EN1" s="109"/>
      <c r="EO1" s="109"/>
      <c r="EP1" s="109"/>
      <c r="EQ1" s="109"/>
      <c r="ER1" s="109"/>
      <c r="ES1" s="109"/>
      <c r="ET1" s="109"/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09"/>
      <c r="FS1" s="109"/>
      <c r="FT1" s="109"/>
      <c r="FU1" s="109"/>
      <c r="FV1" s="109"/>
      <c r="FW1" s="109"/>
      <c r="FX1" s="109"/>
      <c r="FY1" s="109"/>
      <c r="FZ1" s="109"/>
      <c r="GA1" s="109"/>
      <c r="GB1" s="109"/>
      <c r="GC1" s="109"/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09"/>
      <c r="HB1" s="109"/>
      <c r="HC1" s="109"/>
      <c r="HD1" s="109"/>
      <c r="HE1" s="109"/>
      <c r="HF1" s="109"/>
      <c r="HG1" s="109"/>
      <c r="HH1" s="109"/>
      <c r="HI1" s="109"/>
      <c r="HJ1" s="109"/>
      <c r="HK1" s="109"/>
      <c r="HL1" s="109"/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09"/>
      <c r="IK1" s="109"/>
      <c r="IL1" s="109"/>
      <c r="IM1" s="109"/>
      <c r="IN1" s="109"/>
      <c r="IO1" s="109"/>
      <c r="IP1" s="109"/>
      <c r="IQ1" s="109"/>
      <c r="IR1" s="109"/>
      <c r="IS1" s="109"/>
      <c r="IT1" s="109"/>
      <c r="IU1" s="109"/>
      <c r="IV1" s="109"/>
      <c r="IW1" s="110"/>
    </row>
    <row r="2" spans="1:257" s="106" customFormat="1" ht="15" customHeight="1" x14ac:dyDescent="0.2">
      <c r="B2" s="135"/>
      <c r="C2" s="136"/>
      <c r="D2" s="10" t="s">
        <v>1</v>
      </c>
      <c r="E2" s="150"/>
      <c r="F2" s="150"/>
      <c r="G2" s="150"/>
      <c r="H2" s="150"/>
      <c r="I2" s="150"/>
      <c r="J2" s="150"/>
      <c r="K2" s="150"/>
      <c r="L2" s="150"/>
      <c r="M2" s="137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  <c r="DD2" s="110"/>
      <c r="DE2" s="110"/>
      <c r="DF2" s="110"/>
      <c r="DG2" s="110"/>
      <c r="DH2" s="110"/>
      <c r="DI2" s="110"/>
      <c r="DJ2" s="110"/>
      <c r="DK2" s="110"/>
      <c r="DL2" s="110"/>
      <c r="DM2" s="110"/>
      <c r="DN2" s="110"/>
      <c r="DO2" s="110"/>
      <c r="DP2" s="110"/>
      <c r="DQ2" s="110"/>
      <c r="DR2" s="110"/>
      <c r="DS2" s="110"/>
      <c r="DT2" s="110"/>
      <c r="DU2" s="110"/>
      <c r="DV2" s="110"/>
      <c r="DW2" s="110"/>
      <c r="DX2" s="110"/>
      <c r="DY2" s="110"/>
      <c r="DZ2" s="110"/>
      <c r="EA2" s="110"/>
      <c r="EB2" s="110"/>
      <c r="EC2" s="110"/>
      <c r="ED2" s="110"/>
      <c r="EE2" s="110"/>
      <c r="EF2" s="110"/>
      <c r="EG2" s="110"/>
      <c r="EH2" s="110"/>
      <c r="EI2" s="110"/>
      <c r="EJ2" s="110"/>
      <c r="EK2" s="110"/>
      <c r="EL2" s="110"/>
      <c r="EM2" s="110"/>
      <c r="EN2" s="110"/>
      <c r="EO2" s="110"/>
      <c r="EP2" s="110"/>
      <c r="EQ2" s="110"/>
      <c r="ER2" s="110"/>
      <c r="ES2" s="110"/>
      <c r="ET2" s="110"/>
      <c r="EU2" s="110"/>
      <c r="EV2" s="110"/>
      <c r="EW2" s="110"/>
      <c r="EX2" s="110"/>
      <c r="EY2" s="110"/>
      <c r="EZ2" s="110"/>
      <c r="FA2" s="110"/>
      <c r="FB2" s="110"/>
      <c r="FC2" s="110"/>
      <c r="FD2" s="110"/>
      <c r="FE2" s="110"/>
      <c r="FF2" s="110"/>
      <c r="FG2" s="110"/>
      <c r="FH2" s="110"/>
      <c r="FI2" s="110"/>
      <c r="FJ2" s="110"/>
      <c r="FK2" s="110"/>
      <c r="FL2" s="110"/>
      <c r="FM2" s="110"/>
      <c r="FN2" s="110"/>
      <c r="FO2" s="110"/>
      <c r="FP2" s="110"/>
      <c r="FQ2" s="110"/>
      <c r="FR2" s="110"/>
      <c r="FS2" s="110"/>
      <c r="FT2" s="110"/>
      <c r="FU2" s="110"/>
      <c r="FV2" s="110"/>
      <c r="FW2" s="110"/>
      <c r="FX2" s="110"/>
      <c r="FY2" s="110"/>
      <c r="FZ2" s="110"/>
      <c r="GA2" s="110"/>
      <c r="GB2" s="110"/>
      <c r="GC2" s="110"/>
      <c r="GD2" s="110"/>
      <c r="GE2" s="110"/>
      <c r="GF2" s="110"/>
      <c r="GG2" s="110"/>
      <c r="GH2" s="110"/>
      <c r="GI2" s="110"/>
      <c r="GJ2" s="110"/>
      <c r="GK2" s="110"/>
      <c r="GL2" s="110"/>
      <c r="GM2" s="110"/>
      <c r="GN2" s="110"/>
      <c r="GO2" s="110"/>
      <c r="GP2" s="110"/>
      <c r="GQ2" s="110"/>
      <c r="GR2" s="110"/>
      <c r="GS2" s="110"/>
      <c r="GT2" s="110"/>
      <c r="GU2" s="110"/>
      <c r="GV2" s="110"/>
      <c r="GW2" s="110"/>
      <c r="GX2" s="110"/>
      <c r="GY2" s="110"/>
      <c r="GZ2" s="110"/>
      <c r="HA2" s="110"/>
      <c r="HB2" s="110"/>
      <c r="HC2" s="110"/>
      <c r="HD2" s="110"/>
      <c r="HE2" s="110"/>
      <c r="HF2" s="110"/>
      <c r="HG2" s="110"/>
      <c r="HH2" s="110"/>
      <c r="HI2" s="110"/>
      <c r="HJ2" s="110"/>
      <c r="HK2" s="110"/>
      <c r="HL2" s="110"/>
      <c r="HM2" s="110"/>
      <c r="HN2" s="110"/>
      <c r="HO2" s="110"/>
      <c r="HP2" s="110"/>
      <c r="HQ2" s="110"/>
      <c r="HR2" s="110"/>
      <c r="HS2" s="110"/>
      <c r="HT2" s="110"/>
      <c r="HU2" s="110"/>
      <c r="HV2" s="110"/>
      <c r="HW2" s="110"/>
      <c r="HX2" s="110"/>
      <c r="HY2" s="110"/>
      <c r="HZ2" s="110"/>
      <c r="IA2" s="110"/>
      <c r="IB2" s="110"/>
      <c r="IC2" s="110"/>
      <c r="ID2" s="110"/>
      <c r="IE2" s="110"/>
      <c r="IF2" s="110"/>
      <c r="IG2" s="110"/>
      <c r="IH2" s="110"/>
      <c r="II2" s="110"/>
      <c r="IJ2" s="110"/>
      <c r="IK2" s="110"/>
      <c r="IL2" s="110"/>
      <c r="IM2" s="110"/>
      <c r="IN2" s="110"/>
      <c r="IO2" s="110"/>
      <c r="IP2" s="110"/>
      <c r="IQ2" s="110"/>
      <c r="IR2" s="110"/>
      <c r="IS2" s="110"/>
      <c r="IT2" s="110"/>
      <c r="IU2" s="110"/>
      <c r="IV2" s="110"/>
      <c r="IW2" s="110"/>
    </row>
    <row r="3" spans="1:257" x14ac:dyDescent="0.2">
      <c r="B3" s="139"/>
      <c r="C3" s="140" t="s">
        <v>26</v>
      </c>
      <c r="D3" s="140" t="s">
        <v>27</v>
      </c>
      <c r="E3" s="150"/>
      <c r="F3" s="150"/>
      <c r="G3" s="150"/>
      <c r="H3" s="150"/>
      <c r="I3" s="150"/>
      <c r="J3" s="150"/>
      <c r="K3" s="150"/>
      <c r="L3" s="150"/>
    </row>
    <row r="4" spans="1:257" x14ac:dyDescent="0.2">
      <c r="B4" s="139"/>
      <c r="C4" s="143" t="s">
        <v>152</v>
      </c>
      <c r="D4" s="143" t="s">
        <v>153</v>
      </c>
      <c r="E4" s="150"/>
      <c r="F4" s="150"/>
      <c r="G4" s="150"/>
      <c r="H4" s="150"/>
      <c r="I4" s="150"/>
      <c r="J4" s="150"/>
      <c r="K4" s="150"/>
      <c r="L4" s="150"/>
    </row>
    <row r="5" spans="1:257" x14ac:dyDescent="0.2">
      <c r="B5" s="139"/>
      <c r="C5" s="140"/>
      <c r="D5" s="140"/>
      <c r="E5" s="150"/>
      <c r="F5" s="150"/>
      <c r="G5" s="150"/>
      <c r="H5" s="150"/>
      <c r="I5" s="150"/>
      <c r="J5" s="150"/>
      <c r="K5" s="150"/>
      <c r="L5" s="150"/>
    </row>
    <row r="6" spans="1:257" s="21" customFormat="1" x14ac:dyDescent="0.25">
      <c r="A6" s="144"/>
      <c r="B6" s="53" t="s">
        <v>49</v>
      </c>
      <c r="C6" s="139"/>
      <c r="D6" s="145"/>
      <c r="E6" s="150"/>
      <c r="F6" s="150"/>
      <c r="G6" s="150"/>
      <c r="H6" s="150"/>
      <c r="I6" s="150"/>
      <c r="J6" s="150"/>
      <c r="K6" s="150"/>
      <c r="L6" s="150"/>
      <c r="M6" s="146"/>
    </row>
    <row r="7" spans="1:257" s="21" customFormat="1" x14ac:dyDescent="0.25">
      <c r="A7" s="144"/>
      <c r="B7" s="147" t="s">
        <v>50</v>
      </c>
      <c r="C7" s="139"/>
      <c r="D7" s="145"/>
      <c r="E7" s="150"/>
      <c r="F7" s="150"/>
      <c r="G7" s="150"/>
      <c r="H7" s="150"/>
      <c r="I7" s="150"/>
      <c r="J7" s="150"/>
      <c r="K7" s="150"/>
      <c r="L7" s="150"/>
      <c r="M7" s="146"/>
    </row>
    <row r="8" spans="1:257" s="21" customFormat="1" x14ac:dyDescent="0.25">
      <c r="A8" s="144"/>
      <c r="B8" s="148" t="s">
        <v>51</v>
      </c>
      <c r="C8" s="149">
        <v>5758</v>
      </c>
      <c r="D8" s="149">
        <v>5758</v>
      </c>
      <c r="E8" s="150"/>
      <c r="F8" s="150"/>
      <c r="G8" s="150"/>
      <c r="H8" s="150"/>
      <c r="I8" s="150"/>
      <c r="J8" s="150"/>
      <c r="K8" s="150"/>
      <c r="L8" s="150"/>
      <c r="M8" s="146"/>
    </row>
    <row r="9" spans="1:257" s="21" customFormat="1" ht="13.5" customHeight="1" x14ac:dyDescent="0.25">
      <c r="A9" s="144"/>
      <c r="B9" s="148" t="s">
        <v>52</v>
      </c>
      <c r="C9" s="149">
        <v>93837</v>
      </c>
      <c r="D9" s="149">
        <v>93837</v>
      </c>
      <c r="E9" s="150"/>
      <c r="F9" s="150"/>
      <c r="G9" s="150"/>
      <c r="H9" s="150"/>
      <c r="I9" s="150"/>
      <c r="J9" s="150"/>
      <c r="K9" s="150"/>
      <c r="L9" s="150"/>
      <c r="M9" s="146"/>
    </row>
    <row r="10" spans="1:257" s="21" customFormat="1" ht="13.5" customHeight="1" x14ac:dyDescent="0.25">
      <c r="A10" s="144"/>
      <c r="B10" s="148" t="s">
        <v>53</v>
      </c>
      <c r="C10" s="149">
        <v>-2690</v>
      </c>
      <c r="D10" s="149">
        <v>-2690</v>
      </c>
      <c r="E10" s="150"/>
      <c r="F10" s="150"/>
      <c r="G10" s="150"/>
      <c r="H10" s="150"/>
      <c r="I10" s="150"/>
      <c r="J10" s="150"/>
      <c r="K10" s="150"/>
      <c r="L10" s="150"/>
      <c r="M10" s="146"/>
    </row>
    <row r="11" spans="1:257" s="21" customFormat="1" x14ac:dyDescent="0.25">
      <c r="A11" s="144"/>
      <c r="B11" s="148" t="s">
        <v>54</v>
      </c>
      <c r="C11" s="149">
        <v>111769</v>
      </c>
      <c r="D11" s="149">
        <v>113461</v>
      </c>
      <c r="E11" s="150"/>
      <c r="F11" s="150"/>
      <c r="G11" s="150"/>
      <c r="H11" s="150"/>
      <c r="I11" s="150"/>
      <c r="J11" s="150"/>
      <c r="K11" s="150"/>
      <c r="L11" s="150"/>
      <c r="M11" s="146"/>
    </row>
    <row r="12" spans="1:257" s="21" customFormat="1" x14ac:dyDescent="0.25">
      <c r="A12" s="144"/>
      <c r="B12" s="147" t="s">
        <v>55</v>
      </c>
      <c r="C12" s="151">
        <v>208674</v>
      </c>
      <c r="D12" s="151">
        <v>210366</v>
      </c>
      <c r="E12" s="150"/>
      <c r="F12" s="150"/>
      <c r="G12" s="150"/>
      <c r="H12" s="150"/>
      <c r="I12" s="150"/>
      <c r="J12" s="150"/>
      <c r="K12" s="150"/>
      <c r="L12" s="150"/>
      <c r="M12" s="146"/>
    </row>
    <row r="13" spans="1:257" s="21" customFormat="1" x14ac:dyDescent="0.25">
      <c r="A13" s="144"/>
      <c r="B13" s="147" t="s">
        <v>56</v>
      </c>
      <c r="C13" s="152"/>
      <c r="D13" s="153"/>
      <c r="E13" s="150"/>
      <c r="F13" s="150"/>
      <c r="G13" s="150"/>
      <c r="H13" s="150"/>
      <c r="I13" s="150"/>
      <c r="J13" s="150"/>
      <c r="K13" s="150"/>
      <c r="L13" s="150"/>
      <c r="M13" s="146"/>
    </row>
    <row r="14" spans="1:257" s="21" customFormat="1" ht="14.25" customHeight="1" x14ac:dyDescent="0.25">
      <c r="A14" s="144"/>
      <c r="B14" s="148" t="s">
        <v>57</v>
      </c>
      <c r="C14" s="149">
        <v>11646</v>
      </c>
      <c r="D14" s="149">
        <v>11205</v>
      </c>
      <c r="E14" s="150"/>
      <c r="F14" s="150"/>
      <c r="G14" s="150"/>
      <c r="H14" s="150"/>
      <c r="I14" s="150"/>
      <c r="J14" s="150"/>
      <c r="K14" s="150"/>
      <c r="L14" s="150"/>
      <c r="M14" s="146"/>
    </row>
    <row r="15" spans="1:257" s="21" customFormat="1" x14ac:dyDescent="0.25">
      <c r="A15" s="144"/>
      <c r="B15" s="148" t="s">
        <v>35</v>
      </c>
      <c r="C15" s="149">
        <v>5938</v>
      </c>
      <c r="D15" s="149">
        <v>5755</v>
      </c>
      <c r="E15" s="150"/>
      <c r="F15" s="150"/>
      <c r="G15" s="150"/>
      <c r="H15" s="150"/>
      <c r="I15" s="150"/>
      <c r="J15" s="150"/>
      <c r="K15" s="150"/>
      <c r="L15" s="150"/>
      <c r="M15" s="146"/>
    </row>
    <row r="16" spans="1:257" s="155" customFormat="1" ht="12.75" hidden="1" customHeight="1" x14ac:dyDescent="0.25">
      <c r="B16" s="148" t="s">
        <v>58</v>
      </c>
      <c r="C16" s="149">
        <v>0</v>
      </c>
      <c r="D16" s="149">
        <v>0</v>
      </c>
      <c r="E16" s="150"/>
      <c r="F16" s="150"/>
      <c r="G16" s="150"/>
      <c r="H16" s="150"/>
      <c r="I16" s="150"/>
      <c r="J16" s="150"/>
      <c r="K16" s="150"/>
      <c r="L16" s="150"/>
      <c r="M16" s="156"/>
    </row>
    <row r="17" spans="1:13" s="21" customFormat="1" x14ac:dyDescent="0.25">
      <c r="A17" s="144"/>
      <c r="B17" s="148" t="s">
        <v>59</v>
      </c>
      <c r="C17" s="149">
        <v>856</v>
      </c>
      <c r="D17" s="149">
        <v>856</v>
      </c>
      <c r="E17" s="150"/>
      <c r="F17" s="150"/>
      <c r="G17" s="150"/>
      <c r="H17" s="150"/>
      <c r="I17" s="150"/>
      <c r="J17" s="150"/>
      <c r="K17" s="150"/>
      <c r="L17" s="150"/>
      <c r="M17" s="146"/>
    </row>
    <row r="18" spans="1:13" s="21" customFormat="1" ht="12.75" hidden="1" customHeight="1" x14ac:dyDescent="0.25">
      <c r="A18" s="144"/>
      <c r="B18" s="148" t="s">
        <v>60</v>
      </c>
      <c r="C18" s="149">
        <v>0</v>
      </c>
      <c r="D18" s="149">
        <v>0</v>
      </c>
      <c r="E18" s="150"/>
      <c r="F18" s="150"/>
      <c r="G18" s="150"/>
      <c r="H18" s="150"/>
      <c r="I18" s="150"/>
      <c r="J18" s="150"/>
      <c r="K18" s="150"/>
      <c r="L18" s="150"/>
      <c r="M18" s="146"/>
    </row>
    <row r="19" spans="1:13" s="21" customFormat="1" x14ac:dyDescent="0.25">
      <c r="A19" s="144"/>
      <c r="B19" s="148" t="s">
        <v>61</v>
      </c>
      <c r="C19" s="149">
        <v>6062</v>
      </c>
      <c r="D19" s="149">
        <v>5671</v>
      </c>
      <c r="E19" s="150"/>
      <c r="F19" s="150"/>
      <c r="G19" s="150"/>
      <c r="H19" s="150"/>
      <c r="I19" s="150"/>
      <c r="J19" s="150"/>
      <c r="K19" s="150"/>
      <c r="L19" s="150"/>
      <c r="M19" s="146"/>
    </row>
    <row r="20" spans="1:13" s="155" customFormat="1" x14ac:dyDescent="0.25">
      <c r="B20" s="148" t="s">
        <v>62</v>
      </c>
      <c r="C20" s="149">
        <v>280</v>
      </c>
      <c r="D20" s="149">
        <v>350</v>
      </c>
      <c r="E20" s="150"/>
      <c r="F20" s="150"/>
      <c r="G20" s="150"/>
      <c r="H20" s="150"/>
      <c r="I20" s="150"/>
      <c r="J20" s="150"/>
      <c r="K20" s="150"/>
      <c r="L20" s="150"/>
      <c r="M20" s="156"/>
    </row>
    <row r="21" spans="1:13" s="157" customFormat="1" x14ac:dyDescent="0.25">
      <c r="B21" s="147" t="s">
        <v>63</v>
      </c>
      <c r="C21" s="151">
        <v>24782</v>
      </c>
      <c r="D21" s="151">
        <v>23837</v>
      </c>
      <c r="E21" s="150"/>
      <c r="F21" s="150"/>
      <c r="G21" s="150"/>
      <c r="H21" s="150"/>
      <c r="I21" s="150"/>
      <c r="J21" s="150"/>
      <c r="K21" s="150"/>
      <c r="L21" s="150"/>
      <c r="M21" s="158"/>
    </row>
    <row r="22" spans="1:13" s="21" customFormat="1" x14ac:dyDescent="0.25">
      <c r="A22" s="144"/>
      <c r="B22" s="147" t="s">
        <v>64</v>
      </c>
      <c r="C22" s="152"/>
      <c r="D22" s="153"/>
      <c r="E22" s="150"/>
      <c r="F22" s="150"/>
      <c r="G22" s="150"/>
      <c r="H22" s="150"/>
      <c r="I22" s="150"/>
      <c r="J22" s="150"/>
      <c r="K22" s="150"/>
      <c r="L22" s="150"/>
      <c r="M22" s="146"/>
    </row>
    <row r="23" spans="1:13" s="21" customFormat="1" x14ac:dyDescent="0.25">
      <c r="A23" s="144"/>
      <c r="B23" s="148" t="s">
        <v>65</v>
      </c>
      <c r="C23" s="149">
        <v>153502</v>
      </c>
      <c r="D23" s="149">
        <v>206425</v>
      </c>
      <c r="E23" s="150"/>
      <c r="F23" s="150"/>
      <c r="G23" s="150"/>
      <c r="H23" s="150"/>
      <c r="I23" s="150"/>
      <c r="J23" s="150"/>
      <c r="K23" s="150"/>
      <c r="L23" s="150"/>
      <c r="M23" s="146"/>
    </row>
    <row r="24" spans="1:13" s="21" customFormat="1" x14ac:dyDescent="0.25">
      <c r="A24" s="144"/>
      <c r="B24" s="148" t="s">
        <v>66</v>
      </c>
      <c r="C24" s="149">
        <v>5308</v>
      </c>
      <c r="D24" s="149">
        <v>6663</v>
      </c>
      <c r="E24" s="150"/>
      <c r="F24" s="150"/>
      <c r="G24" s="150"/>
      <c r="H24" s="150"/>
      <c r="I24" s="150"/>
      <c r="J24" s="150"/>
      <c r="K24" s="150"/>
      <c r="L24" s="150"/>
      <c r="M24" s="146"/>
    </row>
    <row r="25" spans="1:13" s="21" customFormat="1" ht="12" customHeight="1" x14ac:dyDescent="0.25">
      <c r="A25" s="144"/>
      <c r="B25" s="148" t="s">
        <v>67</v>
      </c>
      <c r="C25" s="149">
        <v>9665</v>
      </c>
      <c r="D25" s="149">
        <v>8773</v>
      </c>
      <c r="E25" s="150"/>
      <c r="F25" s="150"/>
      <c r="G25" s="150"/>
      <c r="H25" s="150"/>
      <c r="I25" s="150"/>
      <c r="J25" s="150"/>
      <c r="K25" s="150"/>
      <c r="L25" s="150"/>
      <c r="M25" s="146"/>
    </row>
    <row r="26" spans="1:13" s="21" customFormat="1" x14ac:dyDescent="0.25">
      <c r="A26" s="144"/>
      <c r="B26" s="148" t="s">
        <v>58</v>
      </c>
      <c r="C26" s="149">
        <v>36</v>
      </c>
      <c r="D26" s="149">
        <v>36</v>
      </c>
      <c r="E26" s="150"/>
      <c r="F26" s="150"/>
      <c r="G26" s="150"/>
      <c r="H26" s="150"/>
      <c r="I26" s="150"/>
      <c r="J26" s="150"/>
      <c r="K26" s="150"/>
      <c r="L26" s="150"/>
      <c r="M26" s="146"/>
    </row>
    <row r="27" spans="1:13" s="21" customFormat="1" x14ac:dyDescent="0.25">
      <c r="A27" s="144"/>
      <c r="B27" s="148" t="s">
        <v>59</v>
      </c>
      <c r="C27" s="149">
        <v>16047</v>
      </c>
      <c r="D27" s="149">
        <v>16184</v>
      </c>
      <c r="E27" s="150"/>
      <c r="F27" s="150"/>
      <c r="G27" s="150"/>
      <c r="H27" s="150"/>
      <c r="I27" s="150"/>
      <c r="J27" s="150"/>
      <c r="K27" s="150"/>
      <c r="L27" s="150"/>
      <c r="M27" s="146"/>
    </row>
    <row r="28" spans="1:13" s="21" customFormat="1" x14ac:dyDescent="0.25">
      <c r="A28" s="144"/>
      <c r="B28" s="148" t="s">
        <v>68</v>
      </c>
      <c r="C28" s="149">
        <v>0</v>
      </c>
      <c r="D28" s="149">
        <v>0</v>
      </c>
      <c r="E28" s="150"/>
      <c r="F28" s="150"/>
      <c r="G28" s="150"/>
      <c r="H28" s="150"/>
      <c r="I28" s="150"/>
      <c r="J28" s="150"/>
      <c r="K28" s="150"/>
      <c r="L28" s="150"/>
      <c r="M28" s="146"/>
    </row>
    <row r="29" spans="1:13" s="21" customFormat="1" x14ac:dyDescent="0.25">
      <c r="A29" s="144"/>
      <c r="B29" s="148" t="s">
        <v>69</v>
      </c>
      <c r="C29" s="149">
        <v>2556</v>
      </c>
      <c r="D29" s="149">
        <v>2998</v>
      </c>
      <c r="E29" s="150"/>
      <c r="F29" s="150"/>
      <c r="G29" s="150"/>
      <c r="H29" s="150"/>
      <c r="I29" s="150"/>
      <c r="J29" s="150"/>
      <c r="K29" s="150"/>
      <c r="L29" s="150"/>
      <c r="M29" s="146"/>
    </row>
    <row r="30" spans="1:13" s="157" customFormat="1" x14ac:dyDescent="0.25">
      <c r="B30" s="147" t="s">
        <v>70</v>
      </c>
      <c r="C30" s="151">
        <v>187114</v>
      </c>
      <c r="D30" s="151">
        <v>241079</v>
      </c>
      <c r="E30" s="150"/>
      <c r="F30" s="150"/>
      <c r="G30" s="150"/>
      <c r="H30" s="150"/>
      <c r="I30" s="150"/>
      <c r="J30" s="150"/>
      <c r="K30" s="150"/>
      <c r="L30" s="150"/>
      <c r="M30" s="158"/>
    </row>
    <row r="31" spans="1:13" s="21" customFormat="1" x14ac:dyDescent="0.25">
      <c r="A31" s="144"/>
      <c r="B31" s="147" t="s">
        <v>71</v>
      </c>
      <c r="C31" s="151">
        <v>211896</v>
      </c>
      <c r="D31" s="151">
        <v>264916</v>
      </c>
      <c r="E31" s="150"/>
      <c r="F31" s="150"/>
      <c r="G31" s="150"/>
      <c r="H31" s="150"/>
      <c r="I31" s="150"/>
      <c r="J31" s="150"/>
      <c r="K31" s="150"/>
      <c r="L31" s="150"/>
      <c r="M31" s="146"/>
    </row>
    <row r="32" spans="1:13" s="21" customFormat="1" x14ac:dyDescent="0.25">
      <c r="A32" s="144"/>
      <c r="B32" s="147" t="s">
        <v>72</v>
      </c>
      <c r="C32" s="151">
        <v>420570</v>
      </c>
      <c r="D32" s="151">
        <v>475282</v>
      </c>
      <c r="E32" s="150"/>
      <c r="F32" s="150"/>
      <c r="G32" s="150"/>
      <c r="H32" s="150"/>
      <c r="I32" s="150"/>
      <c r="J32" s="150"/>
      <c r="K32" s="150"/>
      <c r="L32" s="150"/>
      <c r="M32" s="146"/>
    </row>
    <row r="33" spans="2:13" x14ac:dyDescent="0.2">
      <c r="B33" s="160"/>
      <c r="C33" s="154"/>
      <c r="D33" s="161"/>
      <c r="E33" s="150"/>
      <c r="F33" s="150"/>
      <c r="G33" s="150"/>
      <c r="H33" s="150"/>
      <c r="I33" s="150"/>
      <c r="J33" s="150"/>
      <c r="K33" s="150"/>
      <c r="L33" s="150"/>
    </row>
    <row r="34" spans="2:13" x14ac:dyDescent="0.2">
      <c r="B34" s="135"/>
      <c r="C34" s="154"/>
      <c r="D34" s="161"/>
      <c r="E34" s="150"/>
      <c r="F34" s="150"/>
      <c r="G34" s="150"/>
      <c r="H34" s="150"/>
      <c r="I34" s="150"/>
      <c r="J34" s="150"/>
      <c r="K34" s="150"/>
      <c r="L34" s="150"/>
    </row>
    <row r="35" spans="2:13" s="162" customFormat="1" x14ac:dyDescent="0.2">
      <c r="B35" s="163"/>
      <c r="E35" s="150"/>
      <c r="F35" s="150"/>
      <c r="G35" s="150"/>
      <c r="H35" s="150"/>
      <c r="I35" s="150"/>
      <c r="J35" s="150"/>
      <c r="K35" s="150"/>
      <c r="L35" s="150"/>
      <c r="M35" s="164"/>
    </row>
    <row r="36" spans="2:13" x14ac:dyDescent="0.2">
      <c r="E36" s="150"/>
      <c r="F36" s="150"/>
      <c r="G36" s="150"/>
      <c r="H36" s="150"/>
      <c r="I36" s="150"/>
      <c r="J36" s="150"/>
      <c r="K36" s="150"/>
      <c r="L36" s="150"/>
    </row>
    <row r="37" spans="2:13" x14ac:dyDescent="0.2">
      <c r="C37" s="165"/>
      <c r="D37" s="165"/>
      <c r="E37" s="150"/>
      <c r="F37" s="150"/>
      <c r="G37" s="150"/>
      <c r="H37" s="150"/>
      <c r="I37" s="150"/>
      <c r="J37" s="150"/>
      <c r="K37" s="150"/>
      <c r="L37" s="150"/>
    </row>
    <row r="38" spans="2:13" x14ac:dyDescent="0.2">
      <c r="E38" s="150"/>
      <c r="F38" s="150"/>
      <c r="G38" s="150"/>
      <c r="H38" s="150"/>
      <c r="I38" s="150"/>
      <c r="J38" s="150"/>
      <c r="K38" s="150"/>
      <c r="L38" s="150"/>
    </row>
    <row r="39" spans="2:13" x14ac:dyDescent="0.2">
      <c r="E39" s="150"/>
      <c r="F39" s="150"/>
      <c r="G39" s="150"/>
      <c r="H39" s="150"/>
      <c r="I39" s="150"/>
      <c r="J39" s="150"/>
      <c r="K39" s="150"/>
      <c r="L39" s="150"/>
    </row>
    <row r="40" spans="2:13" x14ac:dyDescent="0.2">
      <c r="E40" s="150"/>
      <c r="F40" s="150"/>
      <c r="G40" s="150"/>
      <c r="H40" s="150"/>
      <c r="I40" s="150"/>
      <c r="J40" s="150"/>
      <c r="K40" s="150"/>
      <c r="L40" s="150"/>
    </row>
    <row r="41" spans="2:13" x14ac:dyDescent="0.2">
      <c r="E41" s="150"/>
      <c r="F41" s="150"/>
      <c r="G41" s="150"/>
      <c r="H41" s="150"/>
      <c r="I41" s="150"/>
      <c r="J41" s="150"/>
      <c r="K41" s="150"/>
      <c r="L41" s="150"/>
    </row>
    <row r="42" spans="2:13" x14ac:dyDescent="0.2">
      <c r="E42" s="150"/>
      <c r="F42" s="150"/>
      <c r="G42" s="150"/>
      <c r="H42" s="150"/>
      <c r="I42" s="150"/>
      <c r="J42" s="150"/>
      <c r="K42" s="150"/>
      <c r="L42" s="150"/>
    </row>
    <row r="43" spans="2:13" x14ac:dyDescent="0.2">
      <c r="E43" s="150"/>
      <c r="F43" s="150"/>
      <c r="G43" s="150"/>
      <c r="H43" s="150"/>
      <c r="I43" s="150"/>
      <c r="J43" s="150"/>
      <c r="K43" s="150"/>
      <c r="L43" s="150"/>
    </row>
    <row r="44" spans="2:13" x14ac:dyDescent="0.2">
      <c r="E44" s="150"/>
      <c r="F44" s="150"/>
      <c r="G44" s="150"/>
      <c r="H44" s="150"/>
      <c r="I44" s="150"/>
      <c r="J44" s="150"/>
      <c r="K44" s="150"/>
      <c r="L44" s="150"/>
    </row>
  </sheetData>
  <mergeCells count="49">
    <mergeCell ref="IM1:IQ1"/>
    <mergeCell ref="IR1:IV1"/>
    <mergeCell ref="HI1:HM1"/>
    <mergeCell ref="HN1:HR1"/>
    <mergeCell ref="HS1:HW1"/>
    <mergeCell ref="HX1:IB1"/>
    <mergeCell ref="IC1:IG1"/>
    <mergeCell ref="IH1:IL1"/>
    <mergeCell ref="GE1:GI1"/>
    <mergeCell ref="GJ1:GN1"/>
    <mergeCell ref="GO1:GS1"/>
    <mergeCell ref="GT1:GX1"/>
    <mergeCell ref="GY1:HC1"/>
    <mergeCell ref="HD1:HH1"/>
    <mergeCell ref="FA1:FE1"/>
    <mergeCell ref="FF1:FJ1"/>
    <mergeCell ref="FK1:FO1"/>
    <mergeCell ref="FP1:FT1"/>
    <mergeCell ref="FU1:FY1"/>
    <mergeCell ref="FZ1:GD1"/>
    <mergeCell ref="DW1:EA1"/>
    <mergeCell ref="EB1:EF1"/>
    <mergeCell ref="EG1:EK1"/>
    <mergeCell ref="EL1:EP1"/>
    <mergeCell ref="EQ1:EU1"/>
    <mergeCell ref="EV1:EZ1"/>
    <mergeCell ref="CS1:CW1"/>
    <mergeCell ref="CX1:DB1"/>
    <mergeCell ref="DC1:DG1"/>
    <mergeCell ref="DH1:DL1"/>
    <mergeCell ref="DM1:DQ1"/>
    <mergeCell ref="DR1:DV1"/>
    <mergeCell ref="BO1:BS1"/>
    <mergeCell ref="BT1:BX1"/>
    <mergeCell ref="BY1:CC1"/>
    <mergeCell ref="CD1:CH1"/>
    <mergeCell ref="CI1:CM1"/>
    <mergeCell ref="CN1:CR1"/>
    <mergeCell ref="AK1:AO1"/>
    <mergeCell ref="AP1:AT1"/>
    <mergeCell ref="AU1:AY1"/>
    <mergeCell ref="AZ1:BD1"/>
    <mergeCell ref="BE1:BI1"/>
    <mergeCell ref="BJ1:BN1"/>
    <mergeCell ref="M1:P1"/>
    <mergeCell ref="Q1:U1"/>
    <mergeCell ref="V1:Z1"/>
    <mergeCell ref="AA1:AE1"/>
    <mergeCell ref="AF1:AJ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Footer>&amp;C&amp;"Arial,Kursywa"&amp;8&amp;F /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J68"/>
  <sheetViews>
    <sheetView showGridLines="0" zoomScaleNormal="100" zoomScaleSheetLayoutView="100" workbookViewId="0">
      <selection activeCell="I6" sqref="I6"/>
    </sheetView>
  </sheetViews>
  <sheetFormatPr defaultColWidth="9.140625" defaultRowHeight="12" x14ac:dyDescent="0.25"/>
  <cols>
    <col min="1" max="1" width="3.7109375" style="213" customWidth="1"/>
    <col min="2" max="2" width="67" style="218" customWidth="1"/>
    <col min="3" max="3" width="0.7109375" style="218" customWidth="1"/>
    <col min="4" max="4" width="19.7109375" style="218" customWidth="1"/>
    <col min="5" max="5" width="19" style="218" customWidth="1"/>
    <col min="6" max="6" width="8.42578125" style="218" customWidth="1"/>
    <col min="7" max="7" width="9.140625" style="212" customWidth="1"/>
    <col min="8" max="16384" width="9.140625" style="213"/>
  </cols>
  <sheetData>
    <row r="1" spans="2:7" s="169" customFormat="1" ht="15" customHeight="1" x14ac:dyDescent="0.25">
      <c r="B1" s="139" t="s">
        <v>82</v>
      </c>
      <c r="C1" s="139"/>
      <c r="D1" s="145"/>
      <c r="E1" s="145"/>
      <c r="F1" s="139"/>
      <c r="G1" s="145"/>
    </row>
    <row r="2" spans="2:7" x14ac:dyDescent="0.25">
      <c r="B2" s="209"/>
      <c r="C2" s="209"/>
      <c r="D2" s="210"/>
      <c r="E2" s="211" t="s">
        <v>83</v>
      </c>
      <c r="F2" s="209"/>
    </row>
    <row r="3" spans="2:7" ht="24" x14ac:dyDescent="0.2">
      <c r="B3" s="214"/>
      <c r="C3" s="214"/>
      <c r="D3" s="17" t="s">
        <v>3</v>
      </c>
      <c r="E3" s="17" t="s">
        <v>3</v>
      </c>
      <c r="F3" s="17"/>
    </row>
    <row r="4" spans="2:7" x14ac:dyDescent="0.2">
      <c r="B4" s="214"/>
      <c r="C4" s="214"/>
      <c r="D4" s="25" t="s">
        <v>152</v>
      </c>
      <c r="E4" s="26" t="s">
        <v>154</v>
      </c>
      <c r="F4" s="17"/>
    </row>
    <row r="5" spans="2:7" x14ac:dyDescent="0.25">
      <c r="B5" s="215" t="s">
        <v>85</v>
      </c>
      <c r="C5" s="215"/>
      <c r="D5" s="216"/>
      <c r="E5" s="216"/>
      <c r="F5" s="57"/>
    </row>
    <row r="6" spans="2:7" ht="15" customHeight="1" x14ac:dyDescent="0.25">
      <c r="B6" s="39" t="s">
        <v>86</v>
      </c>
      <c r="C6" s="39"/>
      <c r="D6" s="217">
        <v>-2021</v>
      </c>
      <c r="E6" s="217">
        <v>-8550</v>
      </c>
    </row>
    <row r="7" spans="2:7" x14ac:dyDescent="0.25">
      <c r="B7" s="39" t="s">
        <v>87</v>
      </c>
      <c r="C7" s="39"/>
      <c r="D7" s="219"/>
      <c r="E7" s="220"/>
      <c r="F7" s="53"/>
    </row>
    <row r="8" spans="2:7" x14ac:dyDescent="0.25">
      <c r="B8" s="30" t="s">
        <v>88</v>
      </c>
      <c r="C8" s="30"/>
      <c r="D8" s="219">
        <v>2506</v>
      </c>
      <c r="E8" s="219">
        <v>2340</v>
      </c>
      <c r="F8" s="52"/>
    </row>
    <row r="9" spans="2:7" x14ac:dyDescent="0.25">
      <c r="B9" s="30" t="s">
        <v>89</v>
      </c>
      <c r="C9" s="30"/>
      <c r="D9" s="219">
        <v>-54</v>
      </c>
      <c r="E9" s="219">
        <v>805</v>
      </c>
      <c r="F9" s="52"/>
    </row>
    <row r="10" spans="2:7" x14ac:dyDescent="0.25">
      <c r="B10" s="30" t="s">
        <v>90</v>
      </c>
      <c r="C10" s="30"/>
      <c r="D10" s="219">
        <v>-49</v>
      </c>
      <c r="E10" s="219">
        <v>48</v>
      </c>
      <c r="F10" s="221"/>
    </row>
    <row r="11" spans="2:7" x14ac:dyDescent="0.25">
      <c r="B11" s="30" t="s">
        <v>91</v>
      </c>
      <c r="C11" s="30"/>
      <c r="D11" s="219">
        <v>-6</v>
      </c>
      <c r="E11" s="219">
        <v>-108</v>
      </c>
      <c r="F11" s="221"/>
    </row>
    <row r="12" spans="2:7" hidden="1" x14ac:dyDescent="0.25">
      <c r="B12" s="30" t="s">
        <v>92</v>
      </c>
      <c r="C12" s="83"/>
      <c r="D12" s="219">
        <v>0</v>
      </c>
      <c r="E12" s="219">
        <v>0</v>
      </c>
      <c r="F12" s="221"/>
    </row>
    <row r="13" spans="2:7" ht="15" customHeight="1" x14ac:dyDescent="0.25">
      <c r="B13" s="215" t="s">
        <v>93</v>
      </c>
      <c r="C13" s="215"/>
      <c r="D13" s="217">
        <v>376</v>
      </c>
      <c r="E13" s="222">
        <v>-5465</v>
      </c>
      <c r="F13" s="57"/>
    </row>
    <row r="14" spans="2:7" x14ac:dyDescent="0.25">
      <c r="B14" s="83" t="s">
        <v>94</v>
      </c>
      <c r="C14" s="83"/>
      <c r="D14" s="219">
        <v>-5829</v>
      </c>
      <c r="E14" s="219">
        <v>25426</v>
      </c>
      <c r="F14" s="221"/>
    </row>
    <row r="15" spans="2:7" x14ac:dyDescent="0.25">
      <c r="B15" s="30" t="s">
        <v>95</v>
      </c>
      <c r="C15" s="30"/>
      <c r="D15" s="219">
        <v>-15705</v>
      </c>
      <c r="E15" s="219">
        <v>-15235</v>
      </c>
      <c r="F15" s="52"/>
    </row>
    <row r="16" spans="2:7" x14ac:dyDescent="0.25">
      <c r="B16" s="30" t="s">
        <v>96</v>
      </c>
      <c r="C16" s="30"/>
      <c r="D16" s="219">
        <v>-188</v>
      </c>
      <c r="E16" s="219">
        <v>-3606</v>
      </c>
      <c r="F16" s="221"/>
    </row>
    <row r="17" spans="2:10" ht="24" x14ac:dyDescent="0.25">
      <c r="B17" s="83" t="s">
        <v>97</v>
      </c>
      <c r="C17" s="83"/>
      <c r="D17" s="219">
        <v>-54004</v>
      </c>
      <c r="E17" s="219">
        <v>-30960</v>
      </c>
      <c r="F17" s="221"/>
    </row>
    <row r="18" spans="2:10" x14ac:dyDescent="0.25">
      <c r="B18" s="30" t="s">
        <v>98</v>
      </c>
      <c r="C18" s="30"/>
      <c r="D18" s="219">
        <v>81</v>
      </c>
      <c r="E18" s="219">
        <v>428</v>
      </c>
      <c r="F18" s="52"/>
    </row>
    <row r="19" spans="2:10" s="224" customFormat="1" hidden="1" x14ac:dyDescent="0.25">
      <c r="B19" s="30" t="s">
        <v>99</v>
      </c>
      <c r="C19" s="30"/>
      <c r="D19" s="219">
        <v>0</v>
      </c>
      <c r="E19" s="219">
        <v>0</v>
      </c>
      <c r="F19" s="52"/>
      <c r="G19" s="223"/>
    </row>
    <row r="20" spans="2:10" s="224" customFormat="1" hidden="1" x14ac:dyDescent="0.25">
      <c r="B20" s="30" t="s">
        <v>100</v>
      </c>
      <c r="C20" s="30"/>
      <c r="D20" s="219">
        <v>0</v>
      </c>
      <c r="E20" s="219">
        <v>0</v>
      </c>
      <c r="F20" s="52"/>
      <c r="G20" s="212"/>
    </row>
    <row r="21" spans="2:10" x14ac:dyDescent="0.25">
      <c r="B21" s="30" t="s">
        <v>101</v>
      </c>
      <c r="C21" s="30"/>
      <c r="D21" s="219">
        <v>0</v>
      </c>
      <c r="E21" s="219">
        <v>-18</v>
      </c>
    </row>
    <row r="22" spans="2:10" ht="15" customHeight="1" x14ac:dyDescent="0.25">
      <c r="B22" s="215" t="s">
        <v>102</v>
      </c>
      <c r="C22" s="215"/>
      <c r="D22" s="226">
        <v>-75269</v>
      </c>
      <c r="E22" s="227">
        <v>-29430</v>
      </c>
      <c r="F22" s="57"/>
      <c r="G22" s="213"/>
    </row>
    <row r="23" spans="2:10" ht="7.5" customHeight="1" x14ac:dyDescent="0.25">
      <c r="B23" s="30"/>
      <c r="C23" s="30"/>
      <c r="D23" s="228"/>
      <c r="E23" s="229"/>
      <c r="F23" s="52"/>
      <c r="G23" s="213"/>
    </row>
    <row r="24" spans="2:10" ht="15" customHeight="1" x14ac:dyDescent="0.25">
      <c r="B24" s="215" t="s">
        <v>103</v>
      </c>
      <c r="C24" s="215"/>
      <c r="D24" s="219"/>
      <c r="E24" s="220"/>
      <c r="F24" s="57"/>
      <c r="G24" s="213"/>
    </row>
    <row r="25" spans="2:10" x14ac:dyDescent="0.25">
      <c r="B25" s="83" t="s">
        <v>104</v>
      </c>
      <c r="C25" s="83"/>
      <c r="D25" s="219">
        <v>309</v>
      </c>
      <c r="E25" s="219">
        <v>267</v>
      </c>
      <c r="F25" s="221"/>
      <c r="G25" s="213"/>
    </row>
    <row r="26" spans="2:10" x14ac:dyDescent="0.25">
      <c r="B26" s="83" t="s">
        <v>105</v>
      </c>
      <c r="C26" s="83"/>
      <c r="D26" s="219">
        <v>-9009</v>
      </c>
      <c r="E26" s="219">
        <v>-554</v>
      </c>
      <c r="F26" s="221"/>
      <c r="G26" s="213"/>
    </row>
    <row r="27" spans="2:10" ht="13.5" hidden="1" customHeight="1" x14ac:dyDescent="0.25">
      <c r="B27" s="83" t="s">
        <v>106</v>
      </c>
      <c r="C27" s="83"/>
      <c r="D27" s="219">
        <v>0</v>
      </c>
      <c r="E27" s="219">
        <v>0</v>
      </c>
      <c r="F27" s="221"/>
      <c r="G27" s="213"/>
    </row>
    <row r="28" spans="2:10" s="224" customFormat="1" hidden="1" x14ac:dyDescent="0.25">
      <c r="B28" s="30" t="s">
        <v>107</v>
      </c>
      <c r="C28" s="30"/>
      <c r="D28" s="219">
        <v>0</v>
      </c>
      <c r="E28" s="219">
        <v>0</v>
      </c>
      <c r="F28" s="52"/>
      <c r="G28" s="213"/>
      <c r="H28" s="213"/>
      <c r="I28" s="213"/>
      <c r="J28" s="213"/>
    </row>
    <row r="29" spans="2:10" s="224" customFormat="1" x14ac:dyDescent="0.25">
      <c r="B29" s="225" t="s">
        <v>108</v>
      </c>
      <c r="C29" s="225"/>
      <c r="D29" s="219">
        <v>0</v>
      </c>
      <c r="E29" s="219">
        <v>-126889</v>
      </c>
      <c r="F29" s="52"/>
      <c r="G29" s="213"/>
      <c r="H29" s="213"/>
      <c r="I29" s="213"/>
      <c r="J29" s="213"/>
    </row>
    <row r="30" spans="2:10" s="224" customFormat="1" x14ac:dyDescent="0.25">
      <c r="B30" s="225" t="s">
        <v>109</v>
      </c>
      <c r="C30" s="225"/>
      <c r="D30" s="219">
        <v>0</v>
      </c>
      <c r="E30" s="219">
        <v>138083</v>
      </c>
      <c r="F30" s="52"/>
      <c r="G30" s="213"/>
      <c r="H30" s="213"/>
      <c r="I30" s="213"/>
      <c r="J30" s="213"/>
    </row>
    <row r="31" spans="2:10" x14ac:dyDescent="0.25">
      <c r="B31" s="30" t="s">
        <v>37</v>
      </c>
      <c r="C31" s="30"/>
      <c r="D31" s="219">
        <v>-3200</v>
      </c>
      <c r="E31" s="219">
        <v>-4</v>
      </c>
      <c r="F31" s="52"/>
      <c r="G31" s="213"/>
    </row>
    <row r="32" spans="2:10" x14ac:dyDescent="0.25">
      <c r="B32" s="30" t="s">
        <v>110</v>
      </c>
      <c r="C32" s="30"/>
      <c r="D32" s="219">
        <v>0</v>
      </c>
      <c r="E32" s="219">
        <v>4</v>
      </c>
      <c r="F32" s="52"/>
      <c r="G32" s="213"/>
    </row>
    <row r="33" spans="2:10" s="224" customFormat="1" hidden="1" x14ac:dyDescent="0.25">
      <c r="B33" s="30" t="s">
        <v>111</v>
      </c>
      <c r="C33" s="30"/>
      <c r="D33" s="219">
        <v>0</v>
      </c>
      <c r="E33" s="219">
        <v>0</v>
      </c>
      <c r="F33" s="52"/>
      <c r="G33" s="213"/>
      <c r="H33" s="213"/>
      <c r="I33" s="213"/>
      <c r="J33" s="213"/>
    </row>
    <row r="34" spans="2:10" x14ac:dyDescent="0.25">
      <c r="B34" s="30" t="s">
        <v>112</v>
      </c>
      <c r="C34" s="30"/>
      <c r="D34" s="219">
        <v>213</v>
      </c>
      <c r="E34" s="219">
        <v>75</v>
      </c>
      <c r="F34" s="230"/>
      <c r="G34" s="213"/>
    </row>
    <row r="35" spans="2:10" x14ac:dyDescent="0.25">
      <c r="B35" s="30" t="s">
        <v>92</v>
      </c>
      <c r="C35" s="30"/>
      <c r="D35" s="219">
        <v>0</v>
      </c>
      <c r="E35" s="219">
        <v>217</v>
      </c>
      <c r="F35" s="230"/>
      <c r="G35" s="213"/>
    </row>
    <row r="36" spans="2:10" ht="15" customHeight="1" x14ac:dyDescent="0.25">
      <c r="B36" s="215" t="s">
        <v>113</v>
      </c>
      <c r="C36" s="215"/>
      <c r="D36" s="222">
        <v>-11687</v>
      </c>
      <c r="E36" s="222">
        <v>11199</v>
      </c>
      <c r="F36" s="57"/>
      <c r="G36" s="213"/>
    </row>
    <row r="37" spans="2:10" ht="5.25" customHeight="1" x14ac:dyDescent="0.25">
      <c r="B37" s="30"/>
      <c r="C37" s="30"/>
      <c r="D37" s="231"/>
      <c r="E37" s="231"/>
      <c r="F37" s="52"/>
      <c r="G37" s="213"/>
    </row>
    <row r="38" spans="2:10" ht="15" customHeight="1" x14ac:dyDescent="0.25">
      <c r="B38" s="215" t="s">
        <v>114</v>
      </c>
      <c r="C38" s="215"/>
      <c r="D38" s="219"/>
      <c r="E38" s="220"/>
      <c r="G38" s="213"/>
    </row>
    <row r="39" spans="2:10" x14ac:dyDescent="0.25">
      <c r="B39" s="30" t="s">
        <v>115</v>
      </c>
      <c r="C39" s="30"/>
      <c r="D39" s="219">
        <v>3326</v>
      </c>
      <c r="E39" s="219">
        <v>0</v>
      </c>
      <c r="F39" s="221"/>
      <c r="G39" s="213"/>
    </row>
    <row r="40" spans="2:10" x14ac:dyDescent="0.25">
      <c r="B40" s="30" t="s">
        <v>116</v>
      </c>
      <c r="C40" s="30"/>
      <c r="D40" s="219">
        <v>0</v>
      </c>
      <c r="E40" s="219">
        <v>0</v>
      </c>
      <c r="F40" s="221"/>
      <c r="G40" s="213"/>
    </row>
    <row r="41" spans="2:10" ht="24" x14ac:dyDescent="0.25">
      <c r="B41" s="83" t="s">
        <v>117</v>
      </c>
      <c r="C41" s="30"/>
      <c r="D41" s="219">
        <v>-2535</v>
      </c>
      <c r="E41" s="219">
        <v>-2452</v>
      </c>
      <c r="F41" s="221"/>
      <c r="G41" s="213"/>
    </row>
    <row r="42" spans="2:10" x14ac:dyDescent="0.25">
      <c r="B42" s="30" t="s">
        <v>118</v>
      </c>
      <c r="C42" s="30"/>
      <c r="D42" s="219">
        <v>-151</v>
      </c>
      <c r="E42" s="219">
        <v>-119</v>
      </c>
      <c r="F42" s="221"/>
    </row>
    <row r="43" spans="2:10" s="224" customFormat="1" x14ac:dyDescent="0.25">
      <c r="B43" s="30" t="s">
        <v>119</v>
      </c>
      <c r="C43" s="30"/>
      <c r="D43" s="219">
        <v>0</v>
      </c>
      <c r="E43" s="219">
        <v>-1</v>
      </c>
      <c r="F43" s="221"/>
      <c r="G43" s="212"/>
    </row>
    <row r="44" spans="2:10" s="224" customFormat="1" hidden="1" x14ac:dyDescent="0.25">
      <c r="B44" s="30" t="s">
        <v>120</v>
      </c>
      <c r="C44" s="30"/>
      <c r="D44" s="219">
        <v>0</v>
      </c>
      <c r="E44" s="219">
        <v>0</v>
      </c>
      <c r="F44" s="52"/>
      <c r="G44" s="212"/>
    </row>
    <row r="45" spans="2:10" ht="16.5" customHeight="1" x14ac:dyDescent="0.25">
      <c r="B45" s="215" t="s">
        <v>121</v>
      </c>
      <c r="C45" s="215"/>
      <c r="D45" s="222">
        <v>640</v>
      </c>
      <c r="E45" s="222">
        <v>-2572</v>
      </c>
      <c r="F45" s="57"/>
    </row>
    <row r="46" spans="2:10" ht="15" customHeight="1" x14ac:dyDescent="0.25">
      <c r="B46" s="39" t="s">
        <v>122</v>
      </c>
      <c r="C46" s="39"/>
      <c r="D46" s="222">
        <v>-86316</v>
      </c>
      <c r="E46" s="222">
        <v>-20803</v>
      </c>
      <c r="F46" s="53"/>
    </row>
    <row r="47" spans="2:10" x14ac:dyDescent="0.25">
      <c r="B47" s="30" t="s">
        <v>123</v>
      </c>
      <c r="C47" s="30"/>
      <c r="D47" s="219">
        <v>54</v>
      </c>
      <c r="E47" s="219">
        <v>-805</v>
      </c>
      <c r="F47" s="230"/>
    </row>
    <row r="48" spans="2:10" ht="15" customHeight="1" x14ac:dyDescent="0.25">
      <c r="B48" s="215" t="s">
        <v>124</v>
      </c>
      <c r="C48" s="215"/>
      <c r="D48" s="232">
        <v>116144</v>
      </c>
      <c r="E48" s="233">
        <v>61207</v>
      </c>
      <c r="F48" s="57"/>
    </row>
    <row r="49" spans="2:9" ht="15" customHeight="1" x14ac:dyDescent="0.25">
      <c r="B49" s="215" t="s">
        <v>125</v>
      </c>
      <c r="C49" s="215"/>
      <c r="D49" s="227">
        <v>29882</v>
      </c>
      <c r="E49" s="227">
        <v>39599</v>
      </c>
      <c r="F49" s="57"/>
      <c r="G49" s="234"/>
    </row>
    <row r="51" spans="2:9" ht="14.25" customHeight="1" x14ac:dyDescent="0.25">
      <c r="B51" s="30"/>
      <c r="C51" s="235"/>
      <c r="D51" s="236"/>
      <c r="E51" s="236"/>
      <c r="F51" s="237"/>
    </row>
    <row r="52" spans="2:9" x14ac:dyDescent="0.25">
      <c r="B52" s="237"/>
      <c r="C52" s="237"/>
      <c r="D52" s="236"/>
      <c r="E52" s="236"/>
      <c r="F52" s="237"/>
    </row>
    <row r="53" spans="2:9" x14ac:dyDescent="0.25">
      <c r="B53" s="238"/>
      <c r="C53" s="238"/>
      <c r="D53" s="239"/>
      <c r="E53" s="240"/>
      <c r="F53" s="238"/>
    </row>
    <row r="54" spans="2:9" s="245" customFormat="1" x14ac:dyDescent="0.25">
      <c r="B54" s="52"/>
      <c r="C54" s="241"/>
      <c r="D54" s="242"/>
      <c r="E54" s="242"/>
      <c r="F54" s="241"/>
      <c r="G54" s="244"/>
    </row>
    <row r="55" spans="2:9" s="249" customFormat="1" x14ac:dyDescent="0.25">
      <c r="B55" s="246"/>
      <c r="C55" s="246"/>
      <c r="D55" s="247"/>
      <c r="E55" s="247"/>
      <c r="F55" s="248"/>
      <c r="G55" s="244"/>
    </row>
    <row r="56" spans="2:9" s="249" customFormat="1" x14ac:dyDescent="0.25">
      <c r="B56" s="246"/>
      <c r="C56" s="246"/>
      <c r="G56" s="244"/>
    </row>
    <row r="57" spans="2:9" x14ac:dyDescent="0.25">
      <c r="B57" s="238"/>
      <c r="C57" s="235"/>
      <c r="D57" s="219"/>
      <c r="E57" s="219"/>
      <c r="F57" s="237"/>
    </row>
    <row r="58" spans="2:9" s="249" customFormat="1" x14ac:dyDescent="0.25">
      <c r="B58" s="246"/>
      <c r="C58" s="246"/>
      <c r="D58" s="247"/>
      <c r="E58" s="247"/>
      <c r="F58" s="248"/>
      <c r="G58" s="244"/>
    </row>
    <row r="59" spans="2:9" s="249" customFormat="1" x14ac:dyDescent="0.25">
      <c r="B59" s="246"/>
      <c r="C59" s="246"/>
      <c r="D59" s="247"/>
      <c r="E59" s="247"/>
      <c r="F59" s="248"/>
      <c r="G59" s="244"/>
    </row>
    <row r="60" spans="2:9" s="249" customFormat="1" x14ac:dyDescent="0.25">
      <c r="B60" s="246"/>
      <c r="C60" s="246"/>
      <c r="D60" s="247"/>
      <c r="E60" s="247"/>
      <c r="F60" s="248"/>
      <c r="G60" s="244"/>
    </row>
    <row r="61" spans="2:9" s="249" customFormat="1" x14ac:dyDescent="0.25">
      <c r="B61" s="246"/>
      <c r="C61" s="246"/>
      <c r="D61" s="247"/>
      <c r="E61" s="247"/>
      <c r="F61" s="248"/>
      <c r="G61" s="244"/>
    </row>
    <row r="62" spans="2:9" s="212" customFormat="1" x14ac:dyDescent="0.25">
      <c r="B62" s="218"/>
      <c r="C62" s="218"/>
      <c r="D62" s="239"/>
      <c r="E62" s="239"/>
      <c r="F62" s="218"/>
      <c r="H62" s="213"/>
      <c r="I62" s="213"/>
    </row>
    <row r="63" spans="2:9" s="212" customFormat="1" x14ac:dyDescent="0.25">
      <c r="B63" s="218"/>
      <c r="C63" s="218"/>
      <c r="D63" s="250"/>
      <c r="E63" s="250"/>
      <c r="F63" s="218"/>
      <c r="H63" s="213"/>
      <c r="I63" s="213"/>
    </row>
    <row r="64" spans="2:9" s="212" customFormat="1" x14ac:dyDescent="0.25">
      <c r="B64" s="218"/>
      <c r="C64" s="218"/>
      <c r="D64" s="239"/>
      <c r="E64" s="239"/>
      <c r="F64" s="218"/>
      <c r="H64" s="213"/>
      <c r="I64" s="213"/>
    </row>
    <row r="65" spans="2:9" s="212" customFormat="1" x14ac:dyDescent="0.25">
      <c r="B65" s="218"/>
      <c r="C65" s="218"/>
      <c r="D65" s="250"/>
      <c r="E65" s="250"/>
      <c r="F65" s="218"/>
      <c r="H65" s="213"/>
      <c r="I65" s="213"/>
    </row>
    <row r="66" spans="2:9" s="212" customFormat="1" x14ac:dyDescent="0.25">
      <c r="B66" s="218"/>
      <c r="C66" s="218"/>
      <c r="D66" s="243"/>
      <c r="E66" s="218"/>
      <c r="F66" s="218"/>
      <c r="H66" s="213"/>
      <c r="I66" s="213"/>
    </row>
    <row r="67" spans="2:9" s="212" customFormat="1" x14ac:dyDescent="0.25">
      <c r="B67" s="218"/>
      <c r="C67" s="218"/>
      <c r="D67" s="250"/>
      <c r="E67" s="239"/>
      <c r="F67" s="218"/>
      <c r="H67" s="213"/>
      <c r="I67" s="213"/>
    </row>
    <row r="68" spans="2:9" s="212" customFormat="1" x14ac:dyDescent="0.25">
      <c r="B68" s="218"/>
      <c r="C68" s="218"/>
      <c r="D68" s="218"/>
      <c r="E68" s="250"/>
      <c r="F68" s="250"/>
      <c r="H68" s="213"/>
      <c r="I68" s="213"/>
    </row>
  </sheetData>
  <pageMargins left="0.70866141732283472" right="0.70866141732283472" top="0.74803149606299213" bottom="0.74803149606299213" header="0.31496062992125984" footer="0.31496062992125984"/>
  <pageSetup paperSize="9" scale="45" orientation="portrait" r:id="rId1"/>
  <headerFooter>
    <oddFooter>&amp;C&amp;"Arial,Kursywa"&amp;8&amp;F /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S40"/>
  <sheetViews>
    <sheetView showGridLines="0" zoomScaleNormal="100" zoomScaleSheetLayoutView="80" workbookViewId="0">
      <selection activeCell="B38" sqref="B38"/>
    </sheetView>
  </sheetViews>
  <sheetFormatPr defaultColWidth="9.140625" defaultRowHeight="12.75" x14ac:dyDescent="0.2"/>
  <cols>
    <col min="1" max="1" width="8.85546875" style="138" customWidth="1"/>
    <col min="2" max="2" width="32.5703125" style="206" customWidth="1"/>
    <col min="3" max="3" width="21.140625" style="206" customWidth="1"/>
    <col min="4" max="8" width="16.7109375" style="206" customWidth="1"/>
    <col min="9" max="9" width="15.7109375" style="185" customWidth="1"/>
    <col min="10" max="10" width="17" style="185" customWidth="1"/>
    <col min="11" max="11" width="13.5703125" style="180" customWidth="1"/>
    <col min="12" max="12" width="19.85546875" style="180" customWidth="1"/>
    <col min="13" max="16384" width="9.140625" style="180"/>
  </cols>
  <sheetData>
    <row r="1" spans="1:253" s="166" customFormat="1" ht="33" customHeight="1" x14ac:dyDescent="0.2">
      <c r="B1" s="167" t="s">
        <v>73</v>
      </c>
      <c r="C1" s="167"/>
      <c r="D1" s="167"/>
      <c r="E1" s="167"/>
      <c r="F1" s="167"/>
      <c r="G1" s="168"/>
      <c r="H1" s="168"/>
      <c r="I1" s="169"/>
      <c r="J1" s="169"/>
    </row>
    <row r="2" spans="1:253" s="170" customFormat="1" ht="15" customHeight="1" x14ac:dyDescent="0.2">
      <c r="B2" s="136"/>
      <c r="C2" s="171"/>
      <c r="D2" s="136"/>
      <c r="E2" s="136"/>
      <c r="F2" s="136"/>
      <c r="H2" s="172" t="s">
        <v>74</v>
      </c>
      <c r="I2" s="173"/>
      <c r="J2" s="173"/>
      <c r="K2" s="174"/>
      <c r="L2" s="174"/>
    </row>
    <row r="3" spans="1:253" s="106" customFormat="1" ht="15" customHeight="1" x14ac:dyDescent="0.2">
      <c r="B3" s="175"/>
      <c r="C3" s="175"/>
      <c r="D3" s="176" t="s">
        <v>51</v>
      </c>
      <c r="E3" s="176" t="s">
        <v>52</v>
      </c>
      <c r="F3" s="176" t="s">
        <v>53</v>
      </c>
      <c r="G3" s="176" t="s">
        <v>54</v>
      </c>
      <c r="H3" s="176" t="s">
        <v>75</v>
      </c>
      <c r="I3" s="177"/>
      <c r="J3" s="177"/>
      <c r="K3" s="177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09"/>
      <c r="BP3" s="109"/>
      <c r="BQ3" s="109"/>
      <c r="BR3" s="109"/>
      <c r="BS3" s="109"/>
      <c r="BT3" s="109"/>
      <c r="BU3" s="109"/>
      <c r="BV3" s="109"/>
      <c r="BW3" s="109"/>
      <c r="BX3" s="109"/>
      <c r="BY3" s="109"/>
      <c r="BZ3" s="109"/>
      <c r="CA3" s="109"/>
      <c r="CB3" s="109"/>
      <c r="CC3" s="109"/>
      <c r="CD3" s="109"/>
      <c r="CE3" s="109"/>
      <c r="CF3" s="109"/>
      <c r="CG3" s="109"/>
      <c r="CH3" s="109"/>
      <c r="CI3" s="109"/>
      <c r="CJ3" s="109"/>
      <c r="CK3" s="109"/>
      <c r="CL3" s="109"/>
      <c r="CM3" s="109"/>
      <c r="CN3" s="109"/>
      <c r="CO3" s="109"/>
      <c r="CP3" s="109"/>
      <c r="CQ3" s="109"/>
      <c r="CR3" s="109"/>
      <c r="CS3" s="109"/>
      <c r="CT3" s="109"/>
      <c r="CU3" s="109"/>
      <c r="CV3" s="109"/>
      <c r="CW3" s="109"/>
      <c r="CX3" s="109"/>
      <c r="CY3" s="109"/>
      <c r="CZ3" s="109"/>
      <c r="DA3" s="109"/>
      <c r="DB3" s="109"/>
      <c r="DC3" s="109"/>
      <c r="DD3" s="109"/>
      <c r="DE3" s="109"/>
      <c r="DF3" s="109"/>
      <c r="DG3" s="109"/>
      <c r="DH3" s="109"/>
      <c r="DI3" s="109"/>
      <c r="DJ3" s="109"/>
      <c r="DK3" s="109"/>
      <c r="DL3" s="109"/>
      <c r="DM3" s="109"/>
      <c r="DN3" s="109"/>
      <c r="DO3" s="109"/>
      <c r="DP3" s="109"/>
      <c r="DQ3" s="109"/>
      <c r="DR3" s="109"/>
      <c r="DS3" s="109"/>
      <c r="DT3" s="109"/>
      <c r="DU3" s="109"/>
      <c r="DV3" s="109"/>
      <c r="DW3" s="109"/>
      <c r="DX3" s="109"/>
      <c r="DY3" s="109"/>
      <c r="DZ3" s="109"/>
      <c r="EA3" s="109"/>
      <c r="EB3" s="109"/>
      <c r="EC3" s="109"/>
      <c r="ED3" s="109"/>
      <c r="EE3" s="109"/>
      <c r="EF3" s="109"/>
      <c r="EG3" s="109"/>
      <c r="EH3" s="109"/>
      <c r="EI3" s="109"/>
      <c r="EJ3" s="109"/>
      <c r="EK3" s="109"/>
      <c r="EL3" s="109"/>
      <c r="EM3" s="109"/>
      <c r="EN3" s="109"/>
      <c r="EO3" s="109"/>
      <c r="EP3" s="109"/>
      <c r="EQ3" s="109"/>
      <c r="ER3" s="109"/>
      <c r="ES3" s="109"/>
      <c r="ET3" s="109"/>
      <c r="EU3" s="109"/>
      <c r="EV3" s="109"/>
      <c r="EW3" s="109"/>
      <c r="EX3" s="109"/>
      <c r="EY3" s="109"/>
      <c r="EZ3" s="109"/>
      <c r="FA3" s="109"/>
      <c r="FB3" s="109"/>
      <c r="FC3" s="109"/>
      <c r="FD3" s="109"/>
      <c r="FE3" s="109"/>
      <c r="FF3" s="109"/>
      <c r="FG3" s="109"/>
      <c r="FH3" s="109"/>
      <c r="FI3" s="109"/>
      <c r="FJ3" s="109"/>
      <c r="FK3" s="109"/>
      <c r="FL3" s="109"/>
      <c r="FM3" s="109"/>
      <c r="FN3" s="109"/>
      <c r="FO3" s="109"/>
      <c r="FP3" s="109"/>
      <c r="FQ3" s="109"/>
      <c r="FR3" s="109"/>
      <c r="FS3" s="109"/>
      <c r="FT3" s="109"/>
      <c r="FU3" s="109"/>
      <c r="FV3" s="109"/>
      <c r="FW3" s="109"/>
      <c r="FX3" s="109"/>
      <c r="FY3" s="109"/>
      <c r="FZ3" s="109"/>
      <c r="GA3" s="109"/>
      <c r="GB3" s="109"/>
      <c r="GC3" s="109"/>
      <c r="GD3" s="109"/>
      <c r="GE3" s="109"/>
      <c r="GF3" s="109"/>
      <c r="GG3" s="109"/>
      <c r="GH3" s="109"/>
      <c r="GI3" s="109"/>
      <c r="GJ3" s="109"/>
      <c r="GK3" s="109"/>
      <c r="GL3" s="109"/>
      <c r="GM3" s="109"/>
      <c r="GN3" s="109"/>
      <c r="GO3" s="109"/>
      <c r="GP3" s="109"/>
      <c r="GQ3" s="109"/>
      <c r="GR3" s="109"/>
      <c r="GS3" s="109"/>
      <c r="GT3" s="109"/>
      <c r="GU3" s="109"/>
      <c r="GV3" s="109"/>
      <c r="GW3" s="109"/>
      <c r="GX3" s="109"/>
      <c r="GY3" s="109"/>
      <c r="GZ3" s="109"/>
      <c r="HA3" s="109"/>
      <c r="HB3" s="109"/>
      <c r="HC3" s="109"/>
      <c r="HD3" s="109"/>
      <c r="HE3" s="109"/>
      <c r="HF3" s="109"/>
      <c r="HG3" s="109"/>
      <c r="HH3" s="109"/>
      <c r="HI3" s="109"/>
      <c r="HJ3" s="109"/>
      <c r="HK3" s="109"/>
      <c r="HL3" s="109"/>
      <c r="HM3" s="109"/>
      <c r="HN3" s="109"/>
      <c r="HO3" s="109"/>
      <c r="HP3" s="109"/>
      <c r="HQ3" s="109"/>
      <c r="HR3" s="109"/>
      <c r="HS3" s="109"/>
      <c r="HT3" s="109"/>
      <c r="HU3" s="109"/>
      <c r="HV3" s="109"/>
      <c r="HW3" s="109"/>
      <c r="HX3" s="109"/>
      <c r="HY3" s="109"/>
      <c r="HZ3" s="109"/>
      <c r="IA3" s="109"/>
      <c r="IB3" s="109"/>
      <c r="IC3" s="109"/>
      <c r="ID3" s="109"/>
      <c r="IE3" s="109"/>
      <c r="IF3" s="109"/>
      <c r="IG3" s="109"/>
      <c r="IH3" s="109"/>
      <c r="II3" s="109"/>
      <c r="IJ3" s="109"/>
      <c r="IK3" s="109"/>
      <c r="IL3" s="109"/>
      <c r="IM3" s="109"/>
      <c r="IN3" s="109"/>
      <c r="IO3" s="109"/>
      <c r="IP3" s="109"/>
      <c r="IQ3" s="109"/>
      <c r="IR3" s="109"/>
      <c r="IS3" s="109"/>
    </row>
    <row r="4" spans="1:253" ht="40.5" customHeight="1" x14ac:dyDescent="0.2">
      <c r="B4" s="175"/>
      <c r="C4" s="175"/>
      <c r="D4" s="178"/>
      <c r="E4" s="178"/>
      <c r="F4" s="178"/>
      <c r="G4" s="178" t="s">
        <v>54</v>
      </c>
      <c r="H4" s="178"/>
      <c r="I4" s="177"/>
      <c r="J4" s="177"/>
      <c r="K4" s="177"/>
      <c r="L4" s="179"/>
      <c r="M4" s="179"/>
      <c r="N4" s="179"/>
      <c r="O4" s="179"/>
      <c r="P4" s="179"/>
      <c r="Q4" s="179"/>
      <c r="R4" s="179"/>
    </row>
    <row r="5" spans="1:253" s="185" customFormat="1" ht="12" customHeight="1" x14ac:dyDescent="0.25">
      <c r="A5" s="144"/>
      <c r="B5" s="181" t="s">
        <v>26</v>
      </c>
      <c r="C5" s="182" t="s">
        <v>155</v>
      </c>
      <c r="D5" s="183">
        <v>5758</v>
      </c>
      <c r="E5" s="183">
        <v>93837</v>
      </c>
      <c r="F5" s="183">
        <v>-2690</v>
      </c>
      <c r="G5" s="183">
        <v>113461</v>
      </c>
      <c r="H5" s="184">
        <v>210366</v>
      </c>
      <c r="I5" s="177"/>
      <c r="K5" s="177"/>
      <c r="L5" s="177"/>
      <c r="M5" s="177"/>
      <c r="N5" s="177"/>
      <c r="O5" s="177"/>
      <c r="P5" s="177"/>
      <c r="Q5" s="177"/>
      <c r="R5" s="177"/>
    </row>
    <row r="6" spans="1:253" s="185" customFormat="1" ht="12" customHeight="1" x14ac:dyDescent="0.25">
      <c r="A6" s="144"/>
      <c r="B6" s="186" t="s">
        <v>76</v>
      </c>
      <c r="C6" s="186"/>
      <c r="D6" s="187">
        <v>0</v>
      </c>
      <c r="E6" s="187">
        <v>0</v>
      </c>
      <c r="F6" s="187">
        <v>0</v>
      </c>
      <c r="G6" s="187">
        <v>0</v>
      </c>
      <c r="H6" s="188">
        <v>0</v>
      </c>
      <c r="I6" s="189"/>
      <c r="J6" s="190"/>
      <c r="K6" s="189"/>
      <c r="L6" s="177"/>
      <c r="M6" s="177"/>
      <c r="N6" s="177"/>
      <c r="O6" s="177"/>
      <c r="P6" s="177"/>
      <c r="Q6" s="177"/>
      <c r="R6" s="177"/>
    </row>
    <row r="7" spans="1:253" s="185" customFormat="1" ht="12" customHeight="1" x14ac:dyDescent="0.25">
      <c r="A7" s="144"/>
      <c r="B7" s="186" t="s">
        <v>77</v>
      </c>
      <c r="C7" s="186"/>
      <c r="D7" s="187">
        <v>0</v>
      </c>
      <c r="E7" s="187">
        <v>0</v>
      </c>
      <c r="F7" s="187">
        <v>0</v>
      </c>
      <c r="G7" s="187">
        <v>0</v>
      </c>
      <c r="H7" s="188">
        <v>0</v>
      </c>
      <c r="I7" s="189"/>
      <c r="J7" s="191"/>
      <c r="K7" s="189"/>
      <c r="L7" s="177"/>
      <c r="M7" s="177"/>
      <c r="N7" s="177"/>
      <c r="O7" s="177"/>
      <c r="P7" s="177"/>
      <c r="Q7" s="177"/>
      <c r="R7" s="177"/>
    </row>
    <row r="8" spans="1:253" s="185" customFormat="1" ht="12" customHeight="1" x14ac:dyDescent="0.25">
      <c r="B8" s="186" t="s">
        <v>78</v>
      </c>
      <c r="C8" s="186"/>
      <c r="D8" s="187">
        <v>0</v>
      </c>
      <c r="E8" s="187">
        <v>0</v>
      </c>
      <c r="F8" s="187">
        <v>0</v>
      </c>
      <c r="G8" s="187">
        <v>0</v>
      </c>
      <c r="H8" s="188">
        <v>0</v>
      </c>
      <c r="I8" s="189"/>
      <c r="J8" s="191"/>
      <c r="K8" s="189"/>
      <c r="L8" s="177"/>
      <c r="M8" s="177"/>
      <c r="N8" s="177"/>
      <c r="O8" s="177"/>
      <c r="P8" s="177"/>
      <c r="Q8" s="177"/>
      <c r="R8" s="177"/>
    </row>
    <row r="9" spans="1:253" s="185" customFormat="1" ht="12" customHeight="1" x14ac:dyDescent="0.25">
      <c r="B9" s="186" t="s">
        <v>79</v>
      </c>
      <c r="C9" s="186"/>
      <c r="D9" s="187">
        <v>0</v>
      </c>
      <c r="E9" s="187">
        <v>0</v>
      </c>
      <c r="F9" s="187">
        <v>0</v>
      </c>
      <c r="G9" s="187">
        <v>0</v>
      </c>
      <c r="H9" s="188">
        <v>0</v>
      </c>
      <c r="I9" s="189"/>
      <c r="J9" s="191"/>
      <c r="K9" s="189"/>
      <c r="L9" s="177"/>
      <c r="M9" s="177"/>
      <c r="N9" s="177"/>
      <c r="O9" s="177"/>
      <c r="P9" s="177"/>
      <c r="Q9" s="177"/>
      <c r="R9" s="177"/>
    </row>
    <row r="10" spans="1:253" s="185" customFormat="1" ht="12" customHeight="1" x14ac:dyDescent="0.25">
      <c r="B10" s="186" t="s">
        <v>80</v>
      </c>
      <c r="C10" s="186"/>
      <c r="D10" s="187">
        <v>0</v>
      </c>
      <c r="E10" s="187">
        <v>0</v>
      </c>
      <c r="F10" s="187">
        <v>0</v>
      </c>
      <c r="G10" s="187">
        <v>-1692</v>
      </c>
      <c r="H10" s="188">
        <v>-1692</v>
      </c>
      <c r="I10" s="189"/>
      <c r="J10" s="191"/>
      <c r="K10" s="189"/>
      <c r="L10" s="177"/>
      <c r="M10" s="177"/>
      <c r="N10" s="177"/>
      <c r="O10" s="177"/>
      <c r="P10" s="177"/>
      <c r="Q10" s="177"/>
      <c r="R10" s="177"/>
    </row>
    <row r="11" spans="1:253" s="185" customFormat="1" ht="12" customHeight="1" x14ac:dyDescent="0.25">
      <c r="B11" s="186" t="s">
        <v>17</v>
      </c>
      <c r="C11" s="186"/>
      <c r="D11" s="187">
        <v>0</v>
      </c>
      <c r="E11" s="187">
        <v>0</v>
      </c>
      <c r="F11" s="187">
        <v>0</v>
      </c>
      <c r="G11" s="187">
        <v>0</v>
      </c>
      <c r="H11" s="192">
        <v>0</v>
      </c>
      <c r="I11" s="189"/>
      <c r="J11" s="191"/>
      <c r="K11" s="189"/>
      <c r="L11" s="177"/>
      <c r="M11" s="177"/>
      <c r="N11" s="177"/>
      <c r="O11" s="177"/>
      <c r="P11" s="177"/>
      <c r="Q11" s="177"/>
      <c r="R11" s="177"/>
    </row>
    <row r="12" spans="1:253" s="185" customFormat="1" ht="12" customHeight="1" x14ac:dyDescent="0.25">
      <c r="B12" s="193" t="s">
        <v>81</v>
      </c>
      <c r="C12" s="194" t="s">
        <v>156</v>
      </c>
      <c r="D12" s="183">
        <v>5758</v>
      </c>
      <c r="E12" s="183">
        <v>93837</v>
      </c>
      <c r="F12" s="183">
        <v>-2690</v>
      </c>
      <c r="G12" s="183">
        <v>111769</v>
      </c>
      <c r="H12" s="183">
        <v>208674</v>
      </c>
      <c r="I12" s="191"/>
      <c r="K12" s="177"/>
      <c r="L12" s="177"/>
      <c r="M12" s="177"/>
      <c r="N12" s="177"/>
      <c r="O12" s="177"/>
      <c r="P12" s="177"/>
      <c r="Q12" s="177"/>
      <c r="R12" s="177"/>
    </row>
    <row r="13" spans="1:253" ht="12" x14ac:dyDescent="0.2">
      <c r="A13" s="180"/>
      <c r="B13" s="175"/>
      <c r="C13" s="175"/>
      <c r="D13" s="195"/>
      <c r="E13" s="195"/>
      <c r="F13" s="195"/>
      <c r="G13" s="195"/>
      <c r="H13" s="196"/>
      <c r="I13" s="177"/>
      <c r="J13" s="191"/>
      <c r="K13" s="177"/>
      <c r="L13" s="179"/>
      <c r="M13" s="179"/>
      <c r="N13" s="179"/>
      <c r="O13" s="179"/>
      <c r="P13" s="179"/>
      <c r="Q13" s="179"/>
      <c r="R13" s="179"/>
    </row>
    <row r="14" spans="1:253" ht="48" x14ac:dyDescent="0.2">
      <c r="A14" s="180"/>
      <c r="B14" s="175"/>
      <c r="C14" s="175"/>
      <c r="D14" s="197" t="s">
        <v>51</v>
      </c>
      <c r="E14" s="197" t="s">
        <v>52</v>
      </c>
      <c r="F14" s="197" t="s">
        <v>53</v>
      </c>
      <c r="G14" s="197" t="s">
        <v>54</v>
      </c>
      <c r="H14" s="140" t="s">
        <v>75</v>
      </c>
      <c r="I14" s="177"/>
      <c r="J14" s="191"/>
      <c r="K14" s="177"/>
      <c r="L14" s="179"/>
      <c r="M14" s="179"/>
      <c r="N14" s="179"/>
      <c r="O14" s="179"/>
      <c r="P14" s="179"/>
      <c r="Q14" s="179"/>
      <c r="R14" s="179"/>
    </row>
    <row r="15" spans="1:253" s="185" customFormat="1" ht="12" customHeight="1" x14ac:dyDescent="0.25">
      <c r="B15" s="198" t="s">
        <v>27</v>
      </c>
      <c r="C15" s="199" t="s">
        <v>157</v>
      </c>
      <c r="D15" s="183">
        <v>5758</v>
      </c>
      <c r="E15" s="183">
        <v>93837</v>
      </c>
      <c r="F15" s="183">
        <v>-2690</v>
      </c>
      <c r="G15" s="183">
        <v>112718</v>
      </c>
      <c r="H15" s="200">
        <v>209623</v>
      </c>
      <c r="I15" s="201"/>
      <c r="J15" s="190"/>
      <c r="K15" s="201"/>
    </row>
    <row r="16" spans="1:253" s="185" customFormat="1" ht="12" customHeight="1" x14ac:dyDescent="0.25">
      <c r="B16" s="186" t="s">
        <v>76</v>
      </c>
      <c r="C16" s="186"/>
      <c r="D16" s="187">
        <v>0</v>
      </c>
      <c r="E16" s="187">
        <v>0</v>
      </c>
      <c r="F16" s="187">
        <v>0</v>
      </c>
      <c r="G16" s="187">
        <v>0</v>
      </c>
      <c r="H16" s="188">
        <v>0</v>
      </c>
      <c r="I16" s="201"/>
      <c r="J16" s="190"/>
      <c r="K16" s="201"/>
    </row>
    <row r="17" spans="1:11" s="185" customFormat="1" ht="12" customHeight="1" x14ac:dyDescent="0.25">
      <c r="B17" s="186" t="s">
        <v>77</v>
      </c>
      <c r="C17" s="186"/>
      <c r="D17" s="187">
        <v>0</v>
      </c>
      <c r="E17" s="187">
        <v>0</v>
      </c>
      <c r="F17" s="187">
        <v>0</v>
      </c>
      <c r="G17" s="187">
        <v>0</v>
      </c>
      <c r="H17" s="188">
        <v>0</v>
      </c>
      <c r="I17" s="201"/>
      <c r="J17" s="190"/>
      <c r="K17" s="201"/>
    </row>
    <row r="18" spans="1:11" s="185" customFormat="1" ht="12" customHeight="1" x14ac:dyDescent="0.25">
      <c r="B18" s="186" t="s">
        <v>78</v>
      </c>
      <c r="C18" s="186"/>
      <c r="D18" s="187">
        <v>0</v>
      </c>
      <c r="E18" s="187">
        <v>0</v>
      </c>
      <c r="F18" s="187">
        <v>0</v>
      </c>
      <c r="G18" s="187">
        <v>0</v>
      </c>
      <c r="H18" s="188">
        <v>0</v>
      </c>
      <c r="I18" s="201"/>
      <c r="J18" s="190"/>
      <c r="K18" s="201"/>
    </row>
    <row r="19" spans="1:11" s="185" customFormat="1" ht="12" customHeight="1" x14ac:dyDescent="0.25">
      <c r="B19" s="186" t="s">
        <v>79</v>
      </c>
      <c r="C19" s="186"/>
      <c r="D19" s="187">
        <v>0</v>
      </c>
      <c r="E19" s="187">
        <v>0</v>
      </c>
      <c r="F19" s="187">
        <v>0</v>
      </c>
      <c r="G19" s="187">
        <v>0</v>
      </c>
      <c r="H19" s="188">
        <v>0</v>
      </c>
      <c r="I19" s="201"/>
      <c r="J19" s="190"/>
      <c r="K19" s="201"/>
    </row>
    <row r="20" spans="1:11" s="185" customFormat="1" ht="12" customHeight="1" x14ac:dyDescent="0.25">
      <c r="B20" s="186" t="s">
        <v>80</v>
      </c>
      <c r="C20" s="186"/>
      <c r="D20" s="187">
        <v>0</v>
      </c>
      <c r="E20" s="187">
        <v>0</v>
      </c>
      <c r="F20" s="187">
        <v>0</v>
      </c>
      <c r="G20" s="187">
        <v>-7023</v>
      </c>
      <c r="H20" s="188">
        <v>-7023</v>
      </c>
      <c r="I20" s="201"/>
      <c r="J20" s="190"/>
      <c r="K20" s="201"/>
    </row>
    <row r="21" spans="1:11" s="185" customFormat="1" ht="12" customHeight="1" x14ac:dyDescent="0.25">
      <c r="B21" s="186" t="s">
        <v>17</v>
      </c>
      <c r="C21" s="186"/>
      <c r="D21" s="187">
        <v>0</v>
      </c>
      <c r="E21" s="187">
        <v>0</v>
      </c>
      <c r="F21" s="187">
        <v>0</v>
      </c>
      <c r="G21" s="187">
        <v>0</v>
      </c>
      <c r="H21" s="188">
        <v>0</v>
      </c>
      <c r="I21" s="201"/>
      <c r="J21" s="190"/>
      <c r="K21" s="201"/>
    </row>
    <row r="22" spans="1:11" s="185" customFormat="1" ht="12" customHeight="1" x14ac:dyDescent="0.25">
      <c r="B22" s="198" t="s">
        <v>27</v>
      </c>
      <c r="C22" s="198" t="s">
        <v>158</v>
      </c>
      <c r="D22" s="183">
        <v>5758</v>
      </c>
      <c r="E22" s="183">
        <v>93837</v>
      </c>
      <c r="F22" s="183">
        <v>-2690</v>
      </c>
      <c r="G22" s="183">
        <v>105695</v>
      </c>
      <c r="H22" s="183">
        <v>202600</v>
      </c>
      <c r="I22" s="202"/>
      <c r="K22" s="201"/>
    </row>
    <row r="23" spans="1:11" x14ac:dyDescent="0.2">
      <c r="A23" s="180"/>
      <c r="B23" s="203"/>
      <c r="C23" s="203"/>
      <c r="D23" s="203"/>
      <c r="E23" s="203"/>
      <c r="F23" s="203"/>
      <c r="G23" s="203"/>
      <c r="H23" s="203"/>
      <c r="I23" s="201"/>
      <c r="J23" s="201"/>
      <c r="K23" s="185"/>
    </row>
    <row r="24" spans="1:11" x14ac:dyDescent="0.2">
      <c r="A24" s="180"/>
      <c r="B24" s="203"/>
      <c r="C24" s="203"/>
      <c r="D24" s="203"/>
      <c r="E24" s="203"/>
      <c r="F24" s="203"/>
      <c r="G24" s="203"/>
      <c r="H24" s="203"/>
      <c r="I24" s="201"/>
    </row>
    <row r="25" spans="1:11" x14ac:dyDescent="0.2">
      <c r="A25" s="180"/>
      <c r="B25" s="203"/>
      <c r="C25" s="203"/>
      <c r="D25" s="203"/>
      <c r="E25" s="203"/>
      <c r="F25" s="203"/>
      <c r="G25" s="203"/>
      <c r="H25" s="203"/>
      <c r="I25" s="201"/>
    </row>
    <row r="26" spans="1:11" ht="12" customHeight="1" x14ac:dyDescent="0.2">
      <c r="A26" s="180"/>
    </row>
    <row r="27" spans="1:11" ht="12" customHeight="1" x14ac:dyDescent="0.2">
      <c r="A27" s="180"/>
    </row>
    <row r="28" spans="1:11" ht="12" customHeight="1" x14ac:dyDescent="0.2">
      <c r="A28" s="180"/>
    </row>
    <row r="29" spans="1:11" ht="12" customHeight="1" x14ac:dyDescent="0.2">
      <c r="A29" s="180"/>
    </row>
    <row r="30" spans="1:11" ht="12" customHeight="1" x14ac:dyDescent="0.2">
      <c r="A30" s="180"/>
    </row>
    <row r="31" spans="1:11" ht="12" customHeight="1" x14ac:dyDescent="0.2">
      <c r="A31" s="180"/>
    </row>
    <row r="32" spans="1:11" ht="12" customHeight="1" x14ac:dyDescent="0.2">
      <c r="A32" s="180"/>
    </row>
    <row r="33" spans="1:253" ht="12" customHeight="1" x14ac:dyDescent="0.2">
      <c r="A33" s="180"/>
    </row>
    <row r="34" spans="1:253" ht="12" customHeight="1" x14ac:dyDescent="0.2">
      <c r="A34" s="180"/>
    </row>
    <row r="35" spans="1:253" x14ac:dyDescent="0.2">
      <c r="A35" s="180"/>
    </row>
    <row r="38" spans="1:253" x14ac:dyDescent="0.2">
      <c r="H38" s="204"/>
      <c r="I38" s="205"/>
    </row>
    <row r="39" spans="1:253" s="185" customFormat="1" x14ac:dyDescent="0.2">
      <c r="A39" s="138"/>
      <c r="B39" s="206"/>
      <c r="C39" s="206"/>
      <c r="D39" s="206"/>
      <c r="E39" s="206"/>
      <c r="F39" s="206"/>
      <c r="G39" s="206"/>
      <c r="H39" s="204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180"/>
      <c r="CA39" s="180"/>
      <c r="CB39" s="180"/>
      <c r="CC39" s="180"/>
      <c r="CD39" s="180"/>
      <c r="CE39" s="180"/>
      <c r="CF39" s="180"/>
      <c r="CG39" s="180"/>
      <c r="CH39" s="180"/>
      <c r="CI39" s="180"/>
      <c r="CJ39" s="180"/>
      <c r="CK39" s="180"/>
      <c r="CL39" s="180"/>
      <c r="CM39" s="180"/>
      <c r="CN39" s="180"/>
      <c r="CO39" s="180"/>
      <c r="CP39" s="180"/>
      <c r="CQ39" s="180"/>
      <c r="CR39" s="180"/>
      <c r="CS39" s="180"/>
      <c r="CT39" s="180"/>
      <c r="CU39" s="180"/>
      <c r="CV39" s="180"/>
      <c r="CW39" s="180"/>
      <c r="CX39" s="180"/>
      <c r="CY39" s="180"/>
      <c r="CZ39" s="180"/>
      <c r="DA39" s="180"/>
      <c r="DB39" s="180"/>
      <c r="DC39" s="180"/>
      <c r="DD39" s="180"/>
      <c r="DE39" s="180"/>
      <c r="DF39" s="180"/>
      <c r="DG39" s="180"/>
      <c r="DH39" s="180"/>
      <c r="DI39" s="180"/>
      <c r="DJ39" s="180"/>
      <c r="DK39" s="180"/>
      <c r="DL39" s="180"/>
      <c r="DM39" s="180"/>
      <c r="DN39" s="180"/>
      <c r="DO39" s="180"/>
      <c r="DP39" s="180"/>
      <c r="DQ39" s="180"/>
      <c r="DR39" s="180"/>
      <c r="DS39" s="180"/>
      <c r="DT39" s="180"/>
      <c r="DU39" s="180"/>
      <c r="DV39" s="180"/>
      <c r="DW39" s="180"/>
      <c r="DX39" s="180"/>
      <c r="DY39" s="180"/>
      <c r="DZ39" s="180"/>
      <c r="EA39" s="180"/>
      <c r="EB39" s="180"/>
      <c r="EC39" s="180"/>
      <c r="ED39" s="180"/>
      <c r="EE39" s="180"/>
      <c r="EF39" s="180"/>
      <c r="EG39" s="180"/>
      <c r="EH39" s="180"/>
      <c r="EI39" s="180"/>
      <c r="EJ39" s="180"/>
      <c r="EK39" s="180"/>
      <c r="EL39" s="180"/>
      <c r="EM39" s="180"/>
      <c r="EN39" s="180"/>
      <c r="EO39" s="180"/>
      <c r="EP39" s="180"/>
      <c r="EQ39" s="180"/>
      <c r="ER39" s="180"/>
      <c r="ES39" s="180"/>
      <c r="ET39" s="180"/>
      <c r="EU39" s="180"/>
      <c r="EV39" s="180"/>
      <c r="EW39" s="180"/>
      <c r="EX39" s="180"/>
      <c r="EY39" s="180"/>
      <c r="EZ39" s="180"/>
      <c r="FA39" s="180"/>
      <c r="FB39" s="180"/>
      <c r="FC39" s="180"/>
      <c r="FD39" s="180"/>
      <c r="FE39" s="180"/>
      <c r="FF39" s="180"/>
      <c r="FG39" s="180"/>
      <c r="FH39" s="180"/>
      <c r="FI39" s="180"/>
      <c r="FJ39" s="180"/>
      <c r="FK39" s="180"/>
      <c r="FL39" s="180"/>
      <c r="FM39" s="180"/>
      <c r="FN39" s="180"/>
      <c r="FO39" s="180"/>
      <c r="FP39" s="180"/>
      <c r="FQ39" s="180"/>
      <c r="FR39" s="180"/>
      <c r="FS39" s="180"/>
      <c r="FT39" s="180"/>
      <c r="FU39" s="180"/>
      <c r="FV39" s="180"/>
      <c r="FW39" s="180"/>
      <c r="FX39" s="180"/>
      <c r="FY39" s="180"/>
      <c r="FZ39" s="180"/>
      <c r="GA39" s="180"/>
      <c r="GB39" s="180"/>
      <c r="GC39" s="180"/>
      <c r="GD39" s="180"/>
      <c r="GE39" s="180"/>
      <c r="GF39" s="180"/>
      <c r="GG39" s="180"/>
      <c r="GH39" s="180"/>
      <c r="GI39" s="180"/>
      <c r="GJ39" s="180"/>
      <c r="GK39" s="180"/>
      <c r="GL39" s="180"/>
      <c r="GM39" s="180"/>
      <c r="GN39" s="180"/>
      <c r="GO39" s="180"/>
      <c r="GP39" s="180"/>
      <c r="GQ39" s="180"/>
      <c r="GR39" s="180"/>
      <c r="GS39" s="180"/>
      <c r="GT39" s="180"/>
      <c r="GU39" s="180"/>
      <c r="GV39" s="180"/>
      <c r="GW39" s="180"/>
      <c r="GX39" s="180"/>
      <c r="GY39" s="180"/>
      <c r="GZ39" s="180"/>
      <c r="HA39" s="180"/>
      <c r="HB39" s="180"/>
      <c r="HC39" s="180"/>
      <c r="HD39" s="180"/>
      <c r="HE39" s="180"/>
      <c r="HF39" s="180"/>
      <c r="HG39" s="180"/>
      <c r="HH39" s="180"/>
      <c r="HI39" s="180"/>
      <c r="HJ39" s="180"/>
      <c r="HK39" s="180"/>
      <c r="HL39" s="180"/>
      <c r="HM39" s="180"/>
      <c r="HN39" s="180"/>
      <c r="HO39" s="180"/>
      <c r="HP39" s="180"/>
      <c r="HQ39" s="180"/>
      <c r="HR39" s="180"/>
      <c r="HS39" s="180"/>
      <c r="HT39" s="180"/>
      <c r="HU39" s="180"/>
      <c r="HV39" s="180"/>
      <c r="HW39" s="180"/>
      <c r="HX39" s="180"/>
      <c r="HY39" s="180"/>
      <c r="HZ39" s="180"/>
      <c r="IA39" s="180"/>
      <c r="IB39" s="180"/>
      <c r="IC39" s="180"/>
      <c r="ID39" s="180"/>
      <c r="IE39" s="180"/>
      <c r="IF39" s="180"/>
      <c r="IG39" s="180"/>
      <c r="IH39" s="180"/>
      <c r="II39" s="180"/>
      <c r="IJ39" s="180"/>
      <c r="IK39" s="180"/>
      <c r="IL39" s="180"/>
      <c r="IM39" s="180"/>
      <c r="IN39" s="180"/>
      <c r="IO39" s="180"/>
      <c r="IP39" s="180"/>
      <c r="IQ39" s="180"/>
      <c r="IR39" s="180"/>
      <c r="IS39" s="180"/>
    </row>
    <row r="40" spans="1:253" s="185" customFormat="1" x14ac:dyDescent="0.2">
      <c r="A40" s="138"/>
      <c r="B40" s="206"/>
      <c r="C40" s="206"/>
      <c r="D40" s="206"/>
      <c r="E40" s="206"/>
      <c r="F40" s="206"/>
      <c r="G40" s="206"/>
      <c r="H40" s="207"/>
      <c r="I40" s="208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  <c r="BZ40" s="180"/>
      <c r="CA40" s="180"/>
      <c r="CB40" s="180"/>
      <c r="CC40" s="180"/>
      <c r="CD40" s="180"/>
      <c r="CE40" s="180"/>
      <c r="CF40" s="180"/>
      <c r="CG40" s="180"/>
      <c r="CH40" s="180"/>
      <c r="CI40" s="180"/>
      <c r="CJ40" s="180"/>
      <c r="CK40" s="180"/>
      <c r="CL40" s="180"/>
      <c r="CM40" s="180"/>
      <c r="CN40" s="180"/>
      <c r="CO40" s="180"/>
      <c r="CP40" s="180"/>
      <c r="CQ40" s="180"/>
      <c r="CR40" s="180"/>
      <c r="CS40" s="180"/>
      <c r="CT40" s="180"/>
      <c r="CU40" s="180"/>
      <c r="CV40" s="180"/>
      <c r="CW40" s="180"/>
      <c r="CX40" s="180"/>
      <c r="CY40" s="180"/>
      <c r="CZ40" s="180"/>
      <c r="DA40" s="180"/>
      <c r="DB40" s="180"/>
      <c r="DC40" s="180"/>
      <c r="DD40" s="180"/>
      <c r="DE40" s="180"/>
      <c r="DF40" s="180"/>
      <c r="DG40" s="180"/>
      <c r="DH40" s="180"/>
      <c r="DI40" s="180"/>
      <c r="DJ40" s="180"/>
      <c r="DK40" s="180"/>
      <c r="DL40" s="180"/>
      <c r="DM40" s="180"/>
      <c r="DN40" s="180"/>
      <c r="DO40" s="180"/>
      <c r="DP40" s="180"/>
      <c r="DQ40" s="180"/>
      <c r="DR40" s="180"/>
      <c r="DS40" s="180"/>
      <c r="DT40" s="180"/>
      <c r="DU40" s="180"/>
      <c r="DV40" s="180"/>
      <c r="DW40" s="180"/>
      <c r="DX40" s="180"/>
      <c r="DY40" s="180"/>
      <c r="DZ40" s="180"/>
      <c r="EA40" s="180"/>
      <c r="EB40" s="180"/>
      <c r="EC40" s="180"/>
      <c r="ED40" s="180"/>
      <c r="EE40" s="180"/>
      <c r="EF40" s="180"/>
      <c r="EG40" s="180"/>
      <c r="EH40" s="180"/>
      <c r="EI40" s="180"/>
      <c r="EJ40" s="180"/>
      <c r="EK40" s="180"/>
      <c r="EL40" s="180"/>
      <c r="EM40" s="180"/>
      <c r="EN40" s="180"/>
      <c r="EO40" s="180"/>
      <c r="EP40" s="180"/>
      <c r="EQ40" s="180"/>
      <c r="ER40" s="180"/>
      <c r="ES40" s="180"/>
      <c r="ET40" s="180"/>
      <c r="EU40" s="180"/>
      <c r="EV40" s="180"/>
      <c r="EW40" s="180"/>
      <c r="EX40" s="180"/>
      <c r="EY40" s="180"/>
      <c r="EZ40" s="180"/>
      <c r="FA40" s="180"/>
      <c r="FB40" s="180"/>
      <c r="FC40" s="180"/>
      <c r="FD40" s="180"/>
      <c r="FE40" s="180"/>
      <c r="FF40" s="180"/>
      <c r="FG40" s="180"/>
      <c r="FH40" s="180"/>
      <c r="FI40" s="180"/>
      <c r="FJ40" s="180"/>
      <c r="FK40" s="180"/>
      <c r="FL40" s="180"/>
      <c r="FM40" s="180"/>
      <c r="FN40" s="180"/>
      <c r="FO40" s="180"/>
      <c r="FP40" s="180"/>
      <c r="FQ40" s="180"/>
      <c r="FR40" s="180"/>
      <c r="FS40" s="180"/>
      <c r="FT40" s="180"/>
      <c r="FU40" s="180"/>
      <c r="FV40" s="180"/>
      <c r="FW40" s="180"/>
      <c r="FX40" s="180"/>
      <c r="FY40" s="180"/>
      <c r="FZ40" s="180"/>
      <c r="GA40" s="180"/>
      <c r="GB40" s="180"/>
      <c r="GC40" s="180"/>
      <c r="GD40" s="180"/>
      <c r="GE40" s="180"/>
      <c r="GF40" s="180"/>
      <c r="GG40" s="180"/>
      <c r="GH40" s="180"/>
      <c r="GI40" s="180"/>
      <c r="GJ40" s="180"/>
      <c r="GK40" s="180"/>
      <c r="GL40" s="180"/>
      <c r="GM40" s="180"/>
      <c r="GN40" s="180"/>
      <c r="GO40" s="180"/>
      <c r="GP40" s="180"/>
      <c r="GQ40" s="180"/>
      <c r="GR40" s="180"/>
      <c r="GS40" s="180"/>
      <c r="GT40" s="180"/>
      <c r="GU40" s="180"/>
      <c r="GV40" s="180"/>
      <c r="GW40" s="180"/>
      <c r="GX40" s="180"/>
      <c r="GY40" s="180"/>
      <c r="GZ40" s="180"/>
      <c r="HA40" s="180"/>
      <c r="HB40" s="180"/>
      <c r="HC40" s="180"/>
      <c r="HD40" s="180"/>
      <c r="HE40" s="180"/>
      <c r="HF40" s="180"/>
      <c r="HG40" s="180"/>
      <c r="HH40" s="180"/>
      <c r="HI40" s="180"/>
      <c r="HJ40" s="180"/>
      <c r="HK40" s="180"/>
      <c r="HL40" s="180"/>
      <c r="HM40" s="180"/>
      <c r="HN40" s="180"/>
      <c r="HO40" s="180"/>
      <c r="HP40" s="180"/>
      <c r="HQ40" s="180"/>
      <c r="HR40" s="180"/>
      <c r="HS40" s="180"/>
      <c r="HT40" s="180"/>
      <c r="HU40" s="180"/>
      <c r="HV40" s="180"/>
      <c r="HW40" s="180"/>
      <c r="HX40" s="180"/>
      <c r="HY40" s="180"/>
      <c r="HZ40" s="180"/>
      <c r="IA40" s="180"/>
      <c r="IB40" s="180"/>
      <c r="IC40" s="180"/>
      <c r="ID40" s="180"/>
      <c r="IE40" s="180"/>
      <c r="IF40" s="180"/>
      <c r="IG40" s="180"/>
      <c r="IH40" s="180"/>
      <c r="II40" s="180"/>
      <c r="IJ40" s="180"/>
      <c r="IK40" s="180"/>
      <c r="IL40" s="180"/>
      <c r="IM40" s="180"/>
      <c r="IN40" s="180"/>
      <c r="IO40" s="180"/>
      <c r="IP40" s="180"/>
      <c r="IQ40" s="180"/>
      <c r="IR40" s="180"/>
      <c r="IS40" s="180"/>
    </row>
  </sheetData>
  <mergeCells count="54">
    <mergeCell ref="HP3:HT3"/>
    <mergeCell ref="HU3:HY3"/>
    <mergeCell ref="HZ3:ID3"/>
    <mergeCell ref="IE3:II3"/>
    <mergeCell ref="IJ3:IN3"/>
    <mergeCell ref="IO3:IS3"/>
    <mergeCell ref="GL3:GP3"/>
    <mergeCell ref="GQ3:GU3"/>
    <mergeCell ref="GV3:GZ3"/>
    <mergeCell ref="HA3:HE3"/>
    <mergeCell ref="HF3:HJ3"/>
    <mergeCell ref="HK3:HO3"/>
    <mergeCell ref="FH3:FL3"/>
    <mergeCell ref="FM3:FQ3"/>
    <mergeCell ref="FR3:FV3"/>
    <mergeCell ref="FW3:GA3"/>
    <mergeCell ref="GB3:GF3"/>
    <mergeCell ref="GG3:GK3"/>
    <mergeCell ref="ED3:EH3"/>
    <mergeCell ref="EI3:EM3"/>
    <mergeCell ref="EN3:ER3"/>
    <mergeCell ref="ES3:EW3"/>
    <mergeCell ref="EX3:FB3"/>
    <mergeCell ref="FC3:FG3"/>
    <mergeCell ref="CZ3:DD3"/>
    <mergeCell ref="DE3:DI3"/>
    <mergeCell ref="DJ3:DN3"/>
    <mergeCell ref="DO3:DS3"/>
    <mergeCell ref="DT3:DX3"/>
    <mergeCell ref="DY3:EC3"/>
    <mergeCell ref="BV3:BZ3"/>
    <mergeCell ref="CA3:CE3"/>
    <mergeCell ref="CF3:CJ3"/>
    <mergeCell ref="CK3:CO3"/>
    <mergeCell ref="CP3:CT3"/>
    <mergeCell ref="CU3:CY3"/>
    <mergeCell ref="AR3:AV3"/>
    <mergeCell ref="AW3:BA3"/>
    <mergeCell ref="BB3:BF3"/>
    <mergeCell ref="BG3:BK3"/>
    <mergeCell ref="BL3:BP3"/>
    <mergeCell ref="BQ3:BU3"/>
    <mergeCell ref="N3:R3"/>
    <mergeCell ref="S3:W3"/>
    <mergeCell ref="X3:AB3"/>
    <mergeCell ref="AC3:AG3"/>
    <mergeCell ref="AH3:AL3"/>
    <mergeCell ref="AM3:AQ3"/>
    <mergeCell ref="D3:D4"/>
    <mergeCell ref="E3:E4"/>
    <mergeCell ref="F3:F4"/>
    <mergeCell ref="G3:G4"/>
    <mergeCell ref="H3:H4"/>
    <mergeCell ref="L3:M3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&amp;C&amp;"Arial,Kursywa"&amp;8&amp;F /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Wybrane dane </vt:lpstr>
      <vt:lpstr>RZIS </vt:lpstr>
      <vt:lpstr>AKTYWA</vt:lpstr>
      <vt:lpstr>PASYWA</vt:lpstr>
      <vt:lpstr>RPP </vt:lpstr>
      <vt:lpstr>Zmiany w KW</vt:lpstr>
      <vt:lpstr>AKTYWA!Obszar_wydruku</vt:lpstr>
      <vt:lpstr>PASYWA!Obszar_wydruku</vt:lpstr>
      <vt:lpstr>'RPP '!Obszar_wydruku</vt:lpstr>
      <vt:lpstr>'RZIS '!Obszar_wydruku</vt:lpstr>
      <vt:lpstr>'Wybrane dane '!Obszar_wydruku</vt:lpstr>
      <vt:lpstr>'Zmiany w KW'!Obszar_wydruku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2018-07-10T11:43:50Z</dcterms:modified>
</cp:coreProperties>
</file>